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5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6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7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8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9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10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11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2035" windowHeight="10290" activeTab="1"/>
  </bookViews>
  <sheets>
    <sheet name="QuickBooks Desktop Export Tips" sheetId="20" r:id="rId1"/>
    <sheet name="Sheet10" sheetId="19" r:id="rId2"/>
    <sheet name="Sheet9" sheetId="17" r:id="rId3"/>
    <sheet name="Sheet8" sheetId="15" r:id="rId4"/>
    <sheet name="Sheet7" sheetId="13" r:id="rId5"/>
    <sheet name="Sheet6" sheetId="11" r:id="rId6"/>
    <sheet name="Sheet5" sheetId="9" r:id="rId7"/>
    <sheet name="Sheet4" sheetId="7" r:id="rId8"/>
    <sheet name="Sheet3" sheetId="5" r:id="rId9"/>
    <sheet name="Sheet2" sheetId="3" r:id="rId10"/>
    <sheet name="Sheet1" sheetId="1" r:id="rId11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0">Sheet1!$A:$A,Sheet1!$1:$1</definedName>
    <definedName name="_xlnm.Print_Titles" localSheetId="1">Sheet10!$A:$E,Sheet10!$1:$1</definedName>
    <definedName name="_xlnm.Print_Titles" localSheetId="9">Sheet2!$A:$E,Sheet2!$1:$1</definedName>
    <definedName name="_xlnm.Print_Titles" localSheetId="8">Sheet3!$A:$B,Sheet3!$1:$1</definedName>
    <definedName name="_xlnm.Print_Titles" localSheetId="7">Sheet4!$A:$E,Sheet4!$1:$1</definedName>
    <definedName name="_xlnm.Print_Titles" localSheetId="6">Sheet5!$A:$B,Sheet5!$1:$1</definedName>
    <definedName name="_xlnm.Print_Titles" localSheetId="5">Sheet6!$A:$E,Sheet6!$1:$1</definedName>
    <definedName name="_xlnm.Print_Titles" localSheetId="4">Sheet7!$A:$B,Sheet7!$1:$1</definedName>
    <definedName name="_xlnm.Print_Titles" localSheetId="3">Sheet8!$A:$F,Sheet8!$1:$1</definedName>
    <definedName name="_xlnm.Print_Titles" localSheetId="2">Sheet9!$A:$B,Sheet9!$1:$1</definedName>
    <definedName name="QB_COLUMN_1" localSheetId="10" hidden="1">Sheet1!$B$1</definedName>
    <definedName name="QB_COLUMN_1" localSheetId="8" hidden="1">Sheet3!$C$1</definedName>
    <definedName name="QB_COLUMN_1" localSheetId="6" hidden="1">Sheet5!$C$1</definedName>
    <definedName name="QB_COLUMN_1" localSheetId="4" hidden="1">Sheet7!$C$1</definedName>
    <definedName name="QB_COLUMN_1" localSheetId="2" hidden="1">Sheet9!$C$1</definedName>
    <definedName name="QB_COLUMN_16" localSheetId="10" hidden="1">Sheet1!$L$1</definedName>
    <definedName name="QB_COLUMN_16" localSheetId="8" hidden="1">Sheet3!$M$1</definedName>
    <definedName name="QB_COLUMN_16" localSheetId="6" hidden="1">Sheet5!$M$1</definedName>
    <definedName name="QB_COLUMN_16" localSheetId="4" hidden="1">Sheet7!$M$1</definedName>
    <definedName name="QB_COLUMN_16" localSheetId="2" hidden="1">Sheet9!$M$1</definedName>
    <definedName name="QB_COLUMN_19" localSheetId="10" hidden="1">Sheet1!$N$1</definedName>
    <definedName name="QB_COLUMN_19" localSheetId="8" hidden="1">Sheet3!$O$1</definedName>
    <definedName name="QB_COLUMN_19" localSheetId="6" hidden="1">Sheet5!$O$1</definedName>
    <definedName name="QB_COLUMN_19" localSheetId="4" hidden="1">Sheet7!$O$1</definedName>
    <definedName name="QB_COLUMN_19" localSheetId="2" hidden="1">Sheet9!$O$1</definedName>
    <definedName name="QB_COLUMN_20" localSheetId="10" hidden="1">Sheet1!$P$1</definedName>
    <definedName name="QB_COLUMN_20" localSheetId="8" hidden="1">Sheet3!$Q$1</definedName>
    <definedName name="QB_COLUMN_20" localSheetId="6" hidden="1">Sheet5!$Q$1</definedName>
    <definedName name="QB_COLUMN_20" localSheetId="4" hidden="1">Sheet7!$Q$1</definedName>
    <definedName name="QB_COLUMN_20" localSheetId="2" hidden="1">Sheet9!$Q$1</definedName>
    <definedName name="QB_COLUMN_29" localSheetId="1" hidden="1">Sheet10!$F$1</definedName>
    <definedName name="QB_COLUMN_29" localSheetId="9" hidden="1">Sheet2!$F$1</definedName>
    <definedName name="QB_COLUMN_29" localSheetId="7" hidden="1">Sheet4!$F$1</definedName>
    <definedName name="QB_COLUMN_29" localSheetId="5" hidden="1">Sheet6!$F$1</definedName>
    <definedName name="QB_COLUMN_29" localSheetId="3" hidden="1">Sheet8!$G$1</definedName>
    <definedName name="QB_COLUMN_3" localSheetId="10" hidden="1">Sheet1!$D$1</definedName>
    <definedName name="QB_COLUMN_3" localSheetId="8" hidden="1">Sheet3!$E$1</definedName>
    <definedName name="QB_COLUMN_3" localSheetId="6" hidden="1">Sheet5!$E$1</definedName>
    <definedName name="QB_COLUMN_3" localSheetId="4" hidden="1">Sheet7!$E$1</definedName>
    <definedName name="QB_COLUMN_3" localSheetId="2" hidden="1">Sheet9!$E$1</definedName>
    <definedName name="QB_COLUMN_30" localSheetId="10" hidden="1">Sheet1!$R$1</definedName>
    <definedName name="QB_COLUMN_30" localSheetId="8" hidden="1">Sheet3!$S$1</definedName>
    <definedName name="QB_COLUMN_30" localSheetId="6" hidden="1">Sheet5!$S$1</definedName>
    <definedName name="QB_COLUMN_30" localSheetId="4" hidden="1">Sheet7!$S$1</definedName>
    <definedName name="QB_COLUMN_30" localSheetId="2" hidden="1">Sheet9!$S$1</definedName>
    <definedName name="QB_COLUMN_31" localSheetId="10" hidden="1">Sheet1!$T$1</definedName>
    <definedName name="QB_COLUMN_31" localSheetId="8" hidden="1">Sheet3!$U$1</definedName>
    <definedName name="QB_COLUMN_31" localSheetId="6" hidden="1">Sheet5!$U$1</definedName>
    <definedName name="QB_COLUMN_31" localSheetId="4" hidden="1">Sheet7!$U$1</definedName>
    <definedName name="QB_COLUMN_31" localSheetId="2" hidden="1">Sheet9!$U$1</definedName>
    <definedName name="QB_COLUMN_4" localSheetId="10" hidden="1">Sheet1!$F$1</definedName>
    <definedName name="QB_COLUMN_4" localSheetId="8" hidden="1">Sheet3!$G$1</definedName>
    <definedName name="QB_COLUMN_4" localSheetId="6" hidden="1">Sheet5!$G$1</definedName>
    <definedName name="QB_COLUMN_4" localSheetId="4" hidden="1">Sheet7!$G$1</definedName>
    <definedName name="QB_COLUMN_4" localSheetId="2" hidden="1">Sheet9!$G$1</definedName>
    <definedName name="QB_COLUMN_5" localSheetId="10" hidden="1">Sheet1!$H$1</definedName>
    <definedName name="QB_COLUMN_5" localSheetId="8" hidden="1">Sheet3!$I$1</definedName>
    <definedName name="QB_COLUMN_5" localSheetId="6" hidden="1">Sheet5!$I$1</definedName>
    <definedName name="QB_COLUMN_5" localSheetId="4" hidden="1">Sheet7!$I$1</definedName>
    <definedName name="QB_COLUMN_5" localSheetId="2" hidden="1">Sheet9!$I$1</definedName>
    <definedName name="QB_COLUMN_8" localSheetId="10" hidden="1">Sheet1!$J$1</definedName>
    <definedName name="QB_COLUMN_8" localSheetId="8" hidden="1">Sheet3!$K$1</definedName>
    <definedName name="QB_COLUMN_8" localSheetId="6" hidden="1">Sheet5!$K$1</definedName>
    <definedName name="QB_COLUMN_8" localSheetId="4" hidden="1">Sheet7!$K$1</definedName>
    <definedName name="QB_COLUMN_8" localSheetId="2" hidden="1">Sheet9!$K$1</definedName>
    <definedName name="QB_DATA_0" localSheetId="10" hidden="1">Sheet1!$2:$2</definedName>
    <definedName name="QB_DATA_0" localSheetId="1" hidden="1">Sheet10!$6:$6,Sheet10!$7:$7,Sheet10!$16:$16,Sheet10!$19:$19,Sheet10!$20:$20,Sheet10!$21:$21,Sheet10!$26:$26,Sheet10!$27:$27</definedName>
    <definedName name="QB_DATA_0" localSheetId="9" hidden="1">Sheet2!$6:$6,Sheet2!$7:$7,Sheet2!$14:$14,Sheet2!$15:$15</definedName>
    <definedName name="QB_DATA_0" localSheetId="8" hidden="1">Sheet3!$3:$3,Sheet3!$6:$6,Sheet3!$9:$9,Sheet3!$10:$10,Sheet3!$11:$11,Sheet3!$12:$12,Sheet3!$13:$13,Sheet3!$16:$16,Sheet3!$19:$19,Sheet3!$20:$20,Sheet3!$21:$21,Sheet3!$24:$24</definedName>
    <definedName name="QB_DATA_0" localSheetId="7" hidden="1">Sheet4!$5:$5,Sheet4!$6:$6,Sheet4!$7:$7,Sheet4!$15:$15,Sheet4!$20:$20,Sheet4!$21:$21,Sheet4!$22:$22</definedName>
    <definedName name="QB_DATA_0" localSheetId="6" hidden="1">Sheet5!$3:$3,Sheet5!$6:$6,Sheet5!$9:$9,Sheet5!$10:$10,Sheet5!$11:$11,Sheet5!$12:$12,Sheet5!$13:$13,Sheet5!$14:$14,Sheet5!$15:$15,Sheet5!$16:$16,Sheet5!$17:$17,Sheet5!$18:$18,Sheet5!$19:$19,Sheet5!$20:$20,Sheet5!$21:$21,Sheet5!$22:$22</definedName>
    <definedName name="QB_DATA_0" localSheetId="5" hidden="1">Sheet6!$6:$6,Sheet6!$7:$7,Sheet6!$8:$8,Sheet6!$9:$9,Sheet6!$10:$10,Sheet6!$11:$11,Sheet6!$12:$12,Sheet6!$13:$13,Sheet6!$14:$14,Sheet6!$21:$21,Sheet6!$22:$22,Sheet6!$23:$23</definedName>
    <definedName name="QB_DATA_0" localSheetId="4" hidden="1">Sheet7!$3:$3,Sheet7!$4:$4,Sheet7!$5:$5,Sheet7!$6:$6,Sheet7!$7:$7</definedName>
    <definedName name="QB_DATA_0" localSheetId="3" hidden="1">Sheet8!$5:$5,Sheet8!$8:$8,Sheet8!$9:$9,Sheet8!$10:$10,Sheet8!$11:$11,Sheet8!$12:$12,Sheet8!$13:$13,Sheet8!$15:$15,Sheet8!$18:$18,Sheet8!$19:$19,Sheet8!$21:$21,Sheet8!$25:$25,Sheet8!$26:$26,Sheet8!$27:$27,Sheet8!$28:$28,Sheet8!$29:$29</definedName>
    <definedName name="QB_DATA_0" localSheetId="2" hidden="1">Sheet9!$3:$3,Sheet9!$4:$4,Sheet9!$7:$7,Sheet9!$10:$10,Sheet9!$13:$13,Sheet9!$14:$14,Sheet9!$15:$15,Sheet9!$16:$16,Sheet9!$19:$19,Sheet9!$22:$22,Sheet9!$25:$25,Sheet9!$28:$28,Sheet9!$31:$31,Sheet9!$34:$34,Sheet9!$35:$35,Sheet9!$38:$38</definedName>
    <definedName name="QB_DATA_1" localSheetId="6" hidden="1">Sheet5!$23:$23,Sheet5!$24:$24,Sheet5!$25:$25,Sheet5!$26:$26,Sheet5!$27:$27,Sheet5!$28:$28,Sheet5!$29:$29,Sheet5!$30:$30,Sheet5!$31:$31,Sheet5!$32:$32,Sheet5!$33:$33,Sheet5!$34:$34,Sheet5!$35:$35,Sheet5!$36:$36,Sheet5!$37:$37,Sheet5!$38:$38</definedName>
    <definedName name="QB_DATA_1" localSheetId="3" hidden="1">Sheet8!$30:$30,Sheet8!$33:$33,Sheet8!$40:$40,Sheet8!$43:$43,Sheet8!$45:$45,Sheet8!$46:$46,Sheet8!$52:$52,Sheet8!$53:$53,Sheet8!$54:$54</definedName>
    <definedName name="QB_DATA_1" localSheetId="2" hidden="1">Sheet9!$41:$41,Sheet9!$42:$42,Sheet9!$45:$45,Sheet9!$46:$46,Sheet9!$47:$47,Sheet9!$50:$50,Sheet9!$53:$53,Sheet9!$56:$56,Sheet9!$59:$59,Sheet9!$62:$62,Sheet9!$65:$65,Sheet9!$68:$68,Sheet9!$69:$69,Sheet9!$70:$70,Sheet9!$71:$71,Sheet9!$72:$72</definedName>
    <definedName name="QB_DATA_2" localSheetId="6" hidden="1">Sheet5!$39:$39,Sheet5!$40:$40,Sheet5!$41:$41,Sheet5!$42:$42,Sheet5!$43:$43,Sheet5!$44:$44,Sheet5!$45:$45,Sheet5!$48:$48,Sheet5!$51:$51,Sheet5!$52:$52,Sheet5!$55:$55</definedName>
    <definedName name="QB_DATA_2" localSheetId="2" hidden="1">Sheet9!$73:$73,Sheet9!$74:$74,Sheet9!$75:$75,Sheet9!$76:$76,Sheet9!$79:$79,Sheet9!$82:$82,Sheet9!$85:$85,Sheet9!$88:$88,Sheet9!$89:$89,Sheet9!$90:$90,Sheet9!$93:$93,Sheet9!$96:$96,Sheet9!$99:$99,Sheet9!$100:$100,Sheet9!$101:$101,Sheet9!$102:$102</definedName>
    <definedName name="QB_DATA_3" localSheetId="2" hidden="1">Sheet9!$103:$103,Sheet9!$106:$106,Sheet9!$109:$109,Sheet9!$110:$110,Sheet9!$111:$111,Sheet9!$112:$112,Sheet9!$113:$113,Sheet9!$114:$114,Sheet9!$115:$115,Sheet9!$116:$116,Sheet9!$117:$117,Sheet9!$118:$118,Sheet9!$119:$119,Sheet9!$122:$122,Sheet9!$125:$125</definedName>
    <definedName name="QB_FORMULA_0" localSheetId="1" hidden="1">Sheet10!$F$8,Sheet10!$F$9,Sheet10!$F$10,Sheet10!$F$11,Sheet10!$F$17,Sheet10!$F$22,Sheet10!$F$23,Sheet10!$F$24,Sheet10!$F$28,Sheet10!$F$29</definedName>
    <definedName name="QB_FORMULA_0" localSheetId="9" hidden="1">Sheet2!$F$8,Sheet2!$F$9,Sheet2!$F$10,Sheet2!$F$11,Sheet2!$F$16,Sheet2!$F$17</definedName>
    <definedName name="QB_FORMULA_0" localSheetId="8" hidden="1">Sheet3!$U$3,Sheet3!$S$4,Sheet3!$U$4,Sheet3!$U$6,Sheet3!$S$7,Sheet3!$U$7,Sheet3!$U$9,Sheet3!$U$10,Sheet3!$U$11,Sheet3!$U$12,Sheet3!$U$13,Sheet3!$S$14,Sheet3!$U$14,Sheet3!$U$16,Sheet3!$S$17,Sheet3!$U$17</definedName>
    <definedName name="QB_FORMULA_0" localSheetId="7" hidden="1">Sheet4!$F$8,Sheet4!$F$9,Sheet4!$F$10,Sheet4!$F$16,Sheet4!$F$17,Sheet4!$F$18,Sheet4!$F$23,Sheet4!$F$24</definedName>
    <definedName name="QB_FORMULA_0" localSheetId="6" hidden="1">Sheet5!$U$3,Sheet5!$S$4,Sheet5!$U$4,Sheet5!$U$6,Sheet5!$S$7,Sheet5!$U$7,Sheet5!$U$9,Sheet5!$U$10,Sheet5!$U$11,Sheet5!$U$12,Sheet5!$U$13,Sheet5!$U$14,Sheet5!$U$15,Sheet5!$U$16,Sheet5!$U$17,Sheet5!$U$18</definedName>
    <definedName name="QB_FORMULA_0" localSheetId="5" hidden="1">Sheet6!$F$15,Sheet6!$F$16,Sheet6!$F$17,Sheet6!$F$18,Sheet6!$F$24,Sheet6!$F$25</definedName>
    <definedName name="QB_FORMULA_0" localSheetId="4" hidden="1">Sheet7!$U$3,Sheet7!$U$4,Sheet7!$U$5,Sheet7!$U$6,Sheet7!$U$7,Sheet7!$S$8,Sheet7!$U$8,Sheet7!$S$9,Sheet7!$U$9</definedName>
    <definedName name="QB_FORMULA_0" localSheetId="3" hidden="1">Sheet8!$G$14,Sheet8!$G$16,Sheet8!$G$20,Sheet8!$G$22,Sheet8!$G$23,Sheet8!$G$31,Sheet8!$G$34,Sheet8!$G$35,Sheet8!$G$41,Sheet8!$G$47,Sheet8!$G$48,Sheet8!$G$49,Sheet8!$G$50,Sheet8!$G$55,Sheet8!$G$56</definedName>
    <definedName name="QB_FORMULA_0" localSheetId="2" hidden="1">Sheet9!$U$3,Sheet9!$U$4,Sheet9!$S$5,Sheet9!$U$5,Sheet9!$U$7,Sheet9!$S$8,Sheet9!$U$8,Sheet9!$U$10,Sheet9!$S$11,Sheet9!$U$11,Sheet9!$U$13,Sheet9!$U$14,Sheet9!$U$15,Sheet9!$U$16,Sheet9!$S$17,Sheet9!$U$17</definedName>
    <definedName name="QB_FORMULA_1" localSheetId="8" hidden="1">Sheet3!$U$19,Sheet3!$U$20,Sheet3!$U$21,Sheet3!$S$22,Sheet3!$U$22,Sheet3!$U$24,Sheet3!$S$25,Sheet3!$U$25,Sheet3!$S$26,Sheet3!$U$26</definedName>
    <definedName name="QB_FORMULA_1" localSheetId="6" hidden="1">Sheet5!$U$19,Sheet5!$U$20,Sheet5!$U$21,Sheet5!$U$22,Sheet5!$U$23,Sheet5!$U$24,Sheet5!$U$25,Sheet5!$U$26,Sheet5!$U$27,Sheet5!$U$28,Sheet5!$U$29,Sheet5!$U$30,Sheet5!$U$31,Sheet5!$U$32,Sheet5!$U$33,Sheet5!$U$34</definedName>
    <definedName name="QB_FORMULA_1" localSheetId="2" hidden="1">Sheet9!$U$19,Sheet9!$S$20,Sheet9!$U$20,Sheet9!$U$22,Sheet9!$S$23,Sheet9!$U$23,Sheet9!$U$25,Sheet9!$S$26,Sheet9!$U$26,Sheet9!$U$28,Sheet9!$S$29,Sheet9!$U$29,Sheet9!$U$31,Sheet9!$S$32,Sheet9!$U$32,Sheet9!$U$34</definedName>
    <definedName name="QB_FORMULA_2" localSheetId="6" hidden="1">Sheet5!$U$35,Sheet5!$U$36,Sheet5!$U$37,Sheet5!$U$38,Sheet5!$U$39,Sheet5!$U$40,Sheet5!$U$41,Sheet5!$U$42,Sheet5!$U$43,Sheet5!$U$44,Sheet5!$U$45,Sheet5!$S$46,Sheet5!$U$46,Sheet5!$U$48,Sheet5!$S$49,Sheet5!$U$49</definedName>
    <definedName name="QB_FORMULA_2" localSheetId="2" hidden="1">Sheet9!$U$35,Sheet9!$S$36,Sheet9!$U$36,Sheet9!$U$38,Sheet9!$S$39,Sheet9!$U$39,Sheet9!$U$41,Sheet9!$U$42,Sheet9!$S$43,Sheet9!$U$43,Sheet9!$U$45,Sheet9!$U$46,Sheet9!$U$47,Sheet9!$S$48,Sheet9!$U$48,Sheet9!$U$50</definedName>
    <definedName name="QB_FORMULA_3" localSheetId="6" hidden="1">Sheet5!$U$51,Sheet5!$U$52,Sheet5!$S$53,Sheet5!$U$53,Sheet5!$U$55,Sheet5!$S$56,Sheet5!$U$56,Sheet5!$S$57,Sheet5!$U$57</definedName>
    <definedName name="QB_FORMULA_3" localSheetId="2" hidden="1">Sheet9!$S$51,Sheet9!$U$51,Sheet9!$U$53,Sheet9!$S$54,Sheet9!$U$54,Sheet9!$U$56,Sheet9!$S$57,Sheet9!$U$57,Sheet9!$U$59,Sheet9!$S$60,Sheet9!$U$60,Sheet9!$U$62,Sheet9!$S$63,Sheet9!$U$63,Sheet9!$U$65,Sheet9!$S$66</definedName>
    <definedName name="QB_FORMULA_4" localSheetId="2" hidden="1">Sheet9!$U$66,Sheet9!$U$68,Sheet9!$U$69,Sheet9!$U$70,Sheet9!$U$71,Sheet9!$U$72,Sheet9!$U$73,Sheet9!$U$74,Sheet9!$U$75,Sheet9!$U$76,Sheet9!$S$77,Sheet9!$U$77,Sheet9!$U$79,Sheet9!$S$80,Sheet9!$U$80,Sheet9!$U$82</definedName>
    <definedName name="QB_FORMULA_5" localSheetId="2" hidden="1">Sheet9!$S$83,Sheet9!$U$83,Sheet9!$U$85,Sheet9!$S$86,Sheet9!$U$86,Sheet9!$U$88,Sheet9!$U$89,Sheet9!$U$90,Sheet9!$S$91,Sheet9!$U$91,Sheet9!$U$93,Sheet9!$S$94,Sheet9!$U$94,Sheet9!$U$96,Sheet9!$S$97,Sheet9!$U$97</definedName>
    <definedName name="QB_FORMULA_6" localSheetId="2" hidden="1">Sheet9!$U$99,Sheet9!$U$100,Sheet9!$U$101,Sheet9!$U$102,Sheet9!$U$103,Sheet9!$S$104,Sheet9!$U$104,Sheet9!$U$106,Sheet9!$S$107,Sheet9!$U$107,Sheet9!$U$109,Sheet9!$U$110,Sheet9!$U$111,Sheet9!$U$112,Sheet9!$U$113,Sheet9!$U$114</definedName>
    <definedName name="QB_FORMULA_7" localSheetId="2" hidden="1">Sheet9!$U$115,Sheet9!$U$116,Sheet9!$U$117,Sheet9!$U$118,Sheet9!$U$119,Sheet9!$S$120,Sheet9!$U$120,Sheet9!$U$122,Sheet9!$S$123,Sheet9!$U$123,Sheet9!$U$125,Sheet9!$S$126,Sheet9!$U$126,Sheet9!$S$127,Sheet9!$U$127</definedName>
    <definedName name="QB_ROW_1" localSheetId="1" hidden="1">Sheet10!$A$2</definedName>
    <definedName name="QB_ROW_1" localSheetId="9" hidden="1">Sheet2!$A$2</definedName>
    <definedName name="QB_ROW_1" localSheetId="7" hidden="1">Sheet4!$A$2</definedName>
    <definedName name="QB_ROW_1" localSheetId="5" hidden="1">Sheet6!$A$2</definedName>
    <definedName name="QB_ROW_1" localSheetId="3" hidden="1">Sheet8!$A$2</definedName>
    <definedName name="QB_ROW_10031" localSheetId="1" hidden="1">Sheet10!$D$15</definedName>
    <definedName name="QB_ROW_10031" localSheetId="3" hidden="1">Sheet8!$D$39</definedName>
    <definedName name="QB_ROW_1011" localSheetId="1" hidden="1">Sheet10!$B$3</definedName>
    <definedName name="QB_ROW_1011" localSheetId="9" hidden="1">Sheet2!$B$3</definedName>
    <definedName name="QB_ROW_1011" localSheetId="7" hidden="1">Sheet4!$B$3</definedName>
    <definedName name="QB_ROW_1011" localSheetId="5" hidden="1">Sheet6!$B$3</definedName>
    <definedName name="QB_ROW_1011" localSheetId="3" hidden="1">Sheet8!$B$3</definedName>
    <definedName name="QB_ROW_10331" localSheetId="1" hidden="1">Sheet10!$D$17</definedName>
    <definedName name="QB_ROW_10331" localSheetId="3" hidden="1">Sheet8!$D$41</definedName>
    <definedName name="QB_ROW_109010" localSheetId="2" hidden="1">Sheet9!$B$52</definedName>
    <definedName name="QB_ROW_109310" localSheetId="2" hidden="1">Sheet9!$B$54</definedName>
    <definedName name="QB_ROW_111010" localSheetId="2" hidden="1">Sheet9!$B$30</definedName>
    <definedName name="QB_ROW_111310" localSheetId="2" hidden="1">Sheet9!$B$32</definedName>
    <definedName name="QB_ROW_115240" localSheetId="1" hidden="1">Sheet10!$E$16</definedName>
    <definedName name="QB_ROW_12010" localSheetId="6" hidden="1">Sheet5!$B$50</definedName>
    <definedName name="QB_ROW_12031" localSheetId="1" hidden="1">Sheet10!$D$18</definedName>
    <definedName name="QB_ROW_12031" localSheetId="7" hidden="1">Sheet4!$D$14</definedName>
    <definedName name="QB_ROW_12031" localSheetId="3" hidden="1">Sheet8!$D$42</definedName>
    <definedName name="QB_ROW_121010" localSheetId="2" hidden="1">Sheet9!$B$24</definedName>
    <definedName name="QB_ROW_121310" localSheetId="2" hidden="1">Sheet9!$B$26</definedName>
    <definedName name="QB_ROW_12310" localSheetId="6" hidden="1">Sheet5!$B$53</definedName>
    <definedName name="QB_ROW_12331" localSheetId="1" hidden="1">Sheet10!$D$22</definedName>
    <definedName name="QB_ROW_12331" localSheetId="7" hidden="1">Sheet4!$D$16</definedName>
    <definedName name="QB_ROW_12331" localSheetId="3" hidden="1">Sheet8!$D$48</definedName>
    <definedName name="QB_ROW_13010" localSheetId="8" hidden="1">Sheet3!$B$8</definedName>
    <definedName name="QB_ROW_13010" localSheetId="2" hidden="1">Sheet9!$B$12</definedName>
    <definedName name="QB_ROW_1311" localSheetId="1" hidden="1">Sheet10!$B$10</definedName>
    <definedName name="QB_ROW_1311" localSheetId="9" hidden="1">Sheet2!$B$10</definedName>
    <definedName name="QB_ROW_1311" localSheetId="7" hidden="1">Sheet4!$B$9</definedName>
    <definedName name="QB_ROW_1311" localSheetId="5" hidden="1">Sheet6!$B$17</definedName>
    <definedName name="QB_ROW_1311" localSheetId="3" hidden="1">Sheet8!$B$23</definedName>
    <definedName name="QB_ROW_13310" localSheetId="8" hidden="1">Sheet3!$B$14</definedName>
    <definedName name="QB_ROW_13310" localSheetId="2" hidden="1">Sheet9!$B$17</definedName>
    <definedName name="QB_ROW_139010" localSheetId="2" hidden="1">Sheet9!$B$49</definedName>
    <definedName name="QB_ROW_139310" localSheetId="2" hidden="1">Sheet9!$B$51</definedName>
    <definedName name="QB_ROW_14011" localSheetId="1" hidden="1">Sheet10!$B$25</definedName>
    <definedName name="QB_ROW_14011" localSheetId="9" hidden="1">Sheet2!$B$13</definedName>
    <definedName name="QB_ROW_14011" localSheetId="7" hidden="1">Sheet4!$B$19</definedName>
    <definedName name="QB_ROW_14011" localSheetId="5" hidden="1">Sheet6!$B$20</definedName>
    <definedName name="QB_ROW_14011" localSheetId="3" hidden="1">Sheet8!$B$51</definedName>
    <definedName name="QB_ROW_142240" localSheetId="3" hidden="1">Sheet8!$E$40</definedName>
    <definedName name="QB_ROW_14311" localSheetId="1" hidden="1">Sheet10!$B$28</definedName>
    <definedName name="QB_ROW_14311" localSheetId="9" hidden="1">Sheet2!$B$16</definedName>
    <definedName name="QB_ROW_14311" localSheetId="7" hidden="1">Sheet4!$B$23</definedName>
    <definedName name="QB_ROW_14311" localSheetId="5" hidden="1">Sheet6!$B$24</definedName>
    <definedName name="QB_ROW_14311" localSheetId="3" hidden="1">Sheet8!$B$55</definedName>
    <definedName name="QB_ROW_1450010" localSheetId="4" hidden="1">Sheet7!$B$2</definedName>
    <definedName name="QB_ROW_1450310" localSheetId="4" hidden="1">Sheet7!$B$8</definedName>
    <definedName name="QB_ROW_150010" localSheetId="2" hidden="1">Sheet9!$B$44</definedName>
    <definedName name="QB_ROW_15010" localSheetId="6" hidden="1">Sheet5!$B$47</definedName>
    <definedName name="QB_ROW_150310" localSheetId="2" hidden="1">Sheet9!$B$48</definedName>
    <definedName name="QB_ROW_151030" localSheetId="3" hidden="1">Sheet8!$D$17</definedName>
    <definedName name="QB_ROW_151240" localSheetId="3" hidden="1">Sheet8!$E$19</definedName>
    <definedName name="QB_ROW_151330" localSheetId="3" hidden="1">Sheet8!$D$20</definedName>
    <definedName name="QB_ROW_15230" localSheetId="3" hidden="1">Sheet8!$D$21</definedName>
    <definedName name="QB_ROW_15310" localSheetId="6" hidden="1">Sheet5!$B$49</definedName>
    <definedName name="QB_ROW_162220" localSheetId="3" hidden="1">Sheet8!$C$33</definedName>
    <definedName name="QB_ROW_166030" localSheetId="3" hidden="1">Sheet8!$D$6</definedName>
    <definedName name="QB_ROW_166240" localSheetId="3" hidden="1">Sheet8!$E$15</definedName>
    <definedName name="QB_ROW_166330" localSheetId="3" hidden="1">Sheet8!$D$16</definedName>
    <definedName name="QB_ROW_17010" localSheetId="2" hidden="1">Sheet9!$B$67</definedName>
    <definedName name="QB_ROW_17220" localSheetId="3" hidden="1">Sheet8!$C$30</definedName>
    <definedName name="QB_ROW_17221" localSheetId="1" hidden="1">Sheet10!$C$27</definedName>
    <definedName name="QB_ROW_17221" localSheetId="9" hidden="1">Sheet2!$C$15</definedName>
    <definedName name="QB_ROW_17221" localSheetId="7" hidden="1">Sheet4!$C$22</definedName>
    <definedName name="QB_ROW_17221" localSheetId="5" hidden="1">Sheet6!$C$23</definedName>
    <definedName name="QB_ROW_17221" localSheetId="3" hidden="1">Sheet8!$C$54</definedName>
    <definedName name="QB_ROW_172230" localSheetId="3" hidden="1">Sheet8!$D$5</definedName>
    <definedName name="QB_ROW_17310" localSheetId="2" hidden="1">Sheet9!$B$77</definedName>
    <definedName name="QB_ROW_18010" localSheetId="2" hidden="1">Sheet9!$B$2</definedName>
    <definedName name="QB_ROW_18310" localSheetId="2" hidden="1">Sheet9!$B$5</definedName>
    <definedName name="QB_ROW_20010" localSheetId="2" hidden="1">Sheet9!$B$37</definedName>
    <definedName name="QB_ROW_2021" localSheetId="1" hidden="1">Sheet10!$C$4</definedName>
    <definedName name="QB_ROW_2021" localSheetId="9" hidden="1">Sheet2!$C$4</definedName>
    <definedName name="QB_ROW_2021" localSheetId="7" hidden="1">Sheet4!$C$4</definedName>
    <definedName name="QB_ROW_2021" localSheetId="5" hidden="1">Sheet6!$C$4</definedName>
    <definedName name="QB_ROW_2021" localSheetId="3" hidden="1">Sheet8!$C$4</definedName>
    <definedName name="QB_ROW_20310" localSheetId="2" hidden="1">Sheet9!$B$39</definedName>
    <definedName name="QB_ROW_211010" localSheetId="2" hidden="1">Sheet9!$B$33</definedName>
    <definedName name="QB_ROW_211310" localSheetId="2" hidden="1">Sheet9!$B$36</definedName>
    <definedName name="QB_ROW_23010" localSheetId="8" hidden="1">Sheet3!$B$15</definedName>
    <definedName name="QB_ROW_2321" localSheetId="1" hidden="1">Sheet10!$C$9</definedName>
    <definedName name="QB_ROW_2321" localSheetId="9" hidden="1">Sheet2!$C$9</definedName>
    <definedName name="QB_ROW_2321" localSheetId="7" hidden="1">Sheet4!$C$8</definedName>
    <definedName name="QB_ROW_2321" localSheetId="5" hidden="1">Sheet6!$C$16</definedName>
    <definedName name="QB_ROW_2321" localSheetId="3" hidden="1">Sheet8!$C$22</definedName>
    <definedName name="QB_ROW_23310" localSheetId="8" hidden="1">Sheet3!$B$17</definedName>
    <definedName name="QB_ROW_24010" localSheetId="8" hidden="1">Sheet3!$B$5</definedName>
    <definedName name="QB_ROW_24010" localSheetId="2" hidden="1">Sheet9!$B$40</definedName>
    <definedName name="QB_ROW_24310" localSheetId="8" hidden="1">Sheet3!$B$7</definedName>
    <definedName name="QB_ROW_24310" localSheetId="2" hidden="1">Sheet9!$B$43</definedName>
    <definedName name="QB_ROW_25010" localSheetId="2" hidden="1">Sheet9!$B$84</definedName>
    <definedName name="QB_ROW_252010" localSheetId="2" hidden="1">Sheet9!$B$55</definedName>
    <definedName name="QB_ROW_25220" localSheetId="1" hidden="1">Sheet10!$C$26</definedName>
    <definedName name="QB_ROW_25220" localSheetId="7" hidden="1">Sheet4!$C$21</definedName>
    <definedName name="QB_ROW_252310" localSheetId="2" hidden="1">Sheet9!$B$57</definedName>
    <definedName name="QB_ROW_25310" localSheetId="2" hidden="1">Sheet9!$B$86</definedName>
    <definedName name="QB_ROW_259350" localSheetId="3" hidden="1">Sheet8!$F$45</definedName>
    <definedName name="QB_ROW_26010" localSheetId="2" hidden="1">Sheet9!$B$78</definedName>
    <definedName name="QB_ROW_26310" localSheetId="2" hidden="1">Sheet9!$B$80</definedName>
    <definedName name="QB_ROW_268220" localSheetId="3" hidden="1">Sheet8!$C$29</definedName>
    <definedName name="QB_ROW_27010" localSheetId="6" hidden="1">Sheet5!$B$5</definedName>
    <definedName name="QB_ROW_27010" localSheetId="2" hidden="1">Sheet9!$B$6</definedName>
    <definedName name="QB_ROW_27240" localSheetId="1" hidden="1">Sheet10!$E$19</definedName>
    <definedName name="QB_ROW_27310" localSheetId="6" hidden="1">Sheet5!$B$7</definedName>
    <definedName name="QB_ROW_27310" localSheetId="2" hidden="1">Sheet9!$B$8</definedName>
    <definedName name="QB_ROW_28010" localSheetId="2" hidden="1">Sheet9!$B$124</definedName>
    <definedName name="QB_ROW_28030" localSheetId="1" hidden="1">Sheet10!$D$5</definedName>
    <definedName name="QB_ROW_28230" localSheetId="7" hidden="1">Sheet4!$D$7</definedName>
    <definedName name="QB_ROW_28240" localSheetId="1" hidden="1">Sheet10!$E$7</definedName>
    <definedName name="QB_ROW_28310" localSheetId="2" hidden="1">Sheet9!$B$126</definedName>
    <definedName name="QB_ROW_28330" localSheetId="1" hidden="1">Sheet10!$D$8</definedName>
    <definedName name="QB_ROW_285240" localSheetId="3" hidden="1">Sheet8!$E$18</definedName>
    <definedName name="QB_ROW_291220" localSheetId="3" hidden="1">Sheet8!$C$28</definedName>
    <definedName name="QB_ROW_300220" localSheetId="3" hidden="1">Sheet8!$C$27</definedName>
    <definedName name="QB_ROW_301" localSheetId="1" hidden="1">Sheet10!$A$11</definedName>
    <definedName name="QB_ROW_301" localSheetId="9" hidden="1">Sheet2!$A$11</definedName>
    <definedName name="QB_ROW_301" localSheetId="7" hidden="1">Sheet4!$A$10</definedName>
    <definedName name="QB_ROW_301" localSheetId="5" hidden="1">Sheet6!$A$18</definedName>
    <definedName name="QB_ROW_301" localSheetId="3" hidden="1">Sheet8!$A$35</definedName>
    <definedName name="QB_ROW_3010" localSheetId="6" hidden="1">Sheet5!$B$8</definedName>
    <definedName name="QB_ROW_3010" localSheetId="2" hidden="1">Sheet9!$B$98</definedName>
    <definedName name="QB_ROW_301220" localSheetId="3" hidden="1">Sheet8!$C$26</definedName>
    <definedName name="QB_ROW_3220" localSheetId="7" hidden="1">Sheet4!$C$20</definedName>
    <definedName name="QB_ROW_3220" localSheetId="5" hidden="1">Sheet6!$C$21</definedName>
    <definedName name="QB_ROW_32220" localSheetId="9" hidden="1">Sheet2!$C$14</definedName>
    <definedName name="QB_ROW_32220" localSheetId="5" hidden="1">Sheet6!$C$22</definedName>
    <definedName name="QB_ROW_32301" localSheetId="10" hidden="1">Sheet1!$A$2</definedName>
    <definedName name="QB_ROW_32301" localSheetId="8" hidden="1">Sheet3!$A$26</definedName>
    <definedName name="QB_ROW_32301" localSheetId="6" hidden="1">Sheet5!$A$57</definedName>
    <definedName name="QB_ROW_32301" localSheetId="4" hidden="1">Sheet7!$A$9</definedName>
    <definedName name="QB_ROW_32301" localSheetId="2" hidden="1">Sheet9!$A$127</definedName>
    <definedName name="QB_ROW_3310" localSheetId="6" hidden="1">Sheet5!$B$46</definedName>
    <definedName name="QB_ROW_3310" localSheetId="2" hidden="1">Sheet9!$B$104</definedName>
    <definedName name="QB_ROW_333250" localSheetId="3" hidden="1">Sheet8!$F$9</definedName>
    <definedName name="QB_ROW_334250" localSheetId="3" hidden="1">Sheet8!$F$8</definedName>
    <definedName name="QB_ROW_335250" localSheetId="3" hidden="1">Sheet8!$F$10</definedName>
    <definedName name="QB_ROW_336250" localSheetId="3" hidden="1">Sheet8!$F$11</definedName>
    <definedName name="QB_ROW_34010" localSheetId="2" hidden="1">Sheet9!$B$87</definedName>
    <definedName name="QB_ROW_341250" localSheetId="3" hidden="1">Sheet8!$F$12</definedName>
    <definedName name="QB_ROW_34310" localSheetId="2" hidden="1">Sheet9!$B$91</definedName>
    <definedName name="QB_ROW_344220" localSheetId="3" hidden="1">Sheet8!$C$25</definedName>
    <definedName name="QB_ROW_35030" localSheetId="9" hidden="1">Sheet2!$D$5</definedName>
    <definedName name="QB_ROW_35030" localSheetId="5" hidden="1">Sheet6!$D$5</definedName>
    <definedName name="QB_ROW_35240" localSheetId="9" hidden="1">Sheet2!$E$7</definedName>
    <definedName name="QB_ROW_35240" localSheetId="5" hidden="1">Sheet6!$E$14</definedName>
    <definedName name="QB_ROW_35330" localSheetId="9" hidden="1">Sheet2!$D$8</definedName>
    <definedName name="QB_ROW_35330" localSheetId="5" hidden="1">Sheet6!$D$15</definedName>
    <definedName name="QB_ROW_36240" localSheetId="9" hidden="1">Sheet2!$E$6</definedName>
    <definedName name="QB_ROW_36240" localSheetId="5" hidden="1">Sheet6!$E$13</definedName>
    <definedName name="QB_ROW_365040" localSheetId="3" hidden="1">Sheet8!$E$7</definedName>
    <definedName name="QB_ROW_365250" localSheetId="3" hidden="1">Sheet8!$F$13</definedName>
    <definedName name="QB_ROW_365340" localSheetId="3" hidden="1">Sheet8!$E$14</definedName>
    <definedName name="QB_ROW_37010" localSheetId="2" hidden="1">Sheet9!$B$21</definedName>
    <definedName name="QB_ROW_37240" localSheetId="5" hidden="1">Sheet6!$E$11</definedName>
    <definedName name="QB_ROW_37310" localSheetId="2" hidden="1">Sheet9!$B$23</definedName>
    <definedName name="QB_ROW_38240" localSheetId="5" hidden="1">Sheet6!$E$10</definedName>
    <definedName name="QB_ROW_39240" localSheetId="5" hidden="1">Sheet6!$E$8</definedName>
    <definedName name="QB_ROW_396220" localSheetId="3" hidden="1">Sheet8!$C$52</definedName>
    <definedName name="QB_ROW_40240" localSheetId="5" hidden="1">Sheet6!$E$6</definedName>
    <definedName name="QB_ROW_41240" localSheetId="5" hidden="1">Sheet6!$E$9</definedName>
    <definedName name="QB_ROW_4220" localSheetId="3" hidden="1">Sheet8!$C$53</definedName>
    <definedName name="QB_ROW_428240" localSheetId="3" hidden="1">Sheet8!$E$43</definedName>
    <definedName name="QB_ROW_46010" localSheetId="2" hidden="1">Sheet9!$B$18</definedName>
    <definedName name="QB_ROW_46310" localSheetId="2" hidden="1">Sheet9!$B$20</definedName>
    <definedName name="QB_ROW_47010" localSheetId="6" hidden="1">Sheet5!$B$2</definedName>
    <definedName name="QB_ROW_47310" localSheetId="6" hidden="1">Sheet5!$B$4</definedName>
    <definedName name="QB_ROW_48010" localSheetId="6" hidden="1">Sheet5!$B$54</definedName>
    <definedName name="QB_ROW_48310" localSheetId="6" hidden="1">Sheet5!$B$56</definedName>
    <definedName name="QB_ROW_5010" localSheetId="2" hidden="1">Sheet9!$B$121</definedName>
    <definedName name="QB_ROW_5011" localSheetId="3" hidden="1">Sheet8!$B$24</definedName>
    <definedName name="QB_ROW_5310" localSheetId="2" hidden="1">Sheet9!$B$123</definedName>
    <definedName name="QB_ROW_5311" localSheetId="3" hidden="1">Sheet8!$B$31</definedName>
    <definedName name="QB_ROW_55010" localSheetId="2" hidden="1">Sheet9!$B$92</definedName>
    <definedName name="QB_ROW_55310" localSheetId="2" hidden="1">Sheet9!$B$94</definedName>
    <definedName name="QB_ROW_56010" localSheetId="2" hidden="1">Sheet9!$B$64</definedName>
    <definedName name="QB_ROW_56230" localSheetId="7" hidden="1">Sheet4!$D$5</definedName>
    <definedName name="QB_ROW_56310" localSheetId="2" hidden="1">Sheet9!$B$66</definedName>
    <definedName name="QB_ROW_58010" localSheetId="8" hidden="1">Sheet3!$B$23</definedName>
    <definedName name="QB_ROW_58310" localSheetId="8" hidden="1">Sheet3!$B$25</definedName>
    <definedName name="QB_ROW_59010" localSheetId="2" hidden="1">Sheet9!$B$108</definedName>
    <definedName name="QB_ROW_59310" localSheetId="2" hidden="1">Sheet9!$B$120</definedName>
    <definedName name="QB_ROW_6010" localSheetId="2" hidden="1">Sheet9!$B$105</definedName>
    <definedName name="QB_ROW_6011" localSheetId="3" hidden="1">Sheet8!$B$32</definedName>
    <definedName name="QB_ROW_6040" localSheetId="3" hidden="1">Sheet8!$E$44</definedName>
    <definedName name="QB_ROW_61010" localSheetId="2" hidden="1">Sheet9!$B$58</definedName>
    <definedName name="QB_ROW_61310" localSheetId="2" hidden="1">Sheet9!$B$60</definedName>
    <definedName name="QB_ROW_6250" localSheetId="3" hidden="1">Sheet8!$F$46</definedName>
    <definedName name="QB_ROW_6310" localSheetId="2" hidden="1">Sheet9!$B$107</definedName>
    <definedName name="QB_ROW_6311" localSheetId="3" hidden="1">Sheet8!$B$34</definedName>
    <definedName name="QB_ROW_6340" localSheetId="3" hidden="1">Sheet8!$E$47</definedName>
    <definedName name="QB_ROW_64240" localSheetId="1" hidden="1">Sheet10!$E$21</definedName>
    <definedName name="QB_ROW_7001" localSheetId="1" hidden="1">Sheet10!$A$12</definedName>
    <definedName name="QB_ROW_7001" localSheetId="9" hidden="1">Sheet2!$A$12</definedName>
    <definedName name="QB_ROW_7001" localSheetId="7" hidden="1">Sheet4!$A$11</definedName>
    <definedName name="QB_ROW_7001" localSheetId="5" hidden="1">Sheet6!$A$19</definedName>
    <definedName name="QB_ROW_7001" localSheetId="3" hidden="1">Sheet8!$A$36</definedName>
    <definedName name="QB_ROW_70010" localSheetId="2" hidden="1">Sheet9!$B$95</definedName>
    <definedName name="QB_ROW_7010" localSheetId="8" hidden="1">Sheet3!$B$18</definedName>
    <definedName name="QB_ROW_7010" localSheetId="2" hidden="1">Sheet9!$B$27</definedName>
    <definedName name="QB_ROW_70310" localSheetId="2" hidden="1">Sheet9!$B$97</definedName>
    <definedName name="QB_ROW_72010" localSheetId="2" hidden="1">Sheet9!$B$9</definedName>
    <definedName name="QB_ROW_72310" localSheetId="2" hidden="1">Sheet9!$B$11</definedName>
    <definedName name="QB_ROW_7301" localSheetId="1" hidden="1">Sheet10!$A$29</definedName>
    <definedName name="QB_ROW_7301" localSheetId="9" hidden="1">Sheet2!$A$17</definedName>
    <definedName name="QB_ROW_7301" localSheetId="7" hidden="1">Sheet4!$A$24</definedName>
    <definedName name="QB_ROW_7301" localSheetId="5" hidden="1">Sheet6!$A$25</definedName>
    <definedName name="QB_ROW_7301" localSheetId="3" hidden="1">Sheet8!$A$56</definedName>
    <definedName name="QB_ROW_7310" localSheetId="8" hidden="1">Sheet3!$B$22</definedName>
    <definedName name="QB_ROW_7310" localSheetId="2" hidden="1">Sheet9!$B$29</definedName>
    <definedName name="QB_ROW_75230" localSheetId="7" hidden="1">Sheet4!$D$6</definedName>
    <definedName name="QB_ROW_76240" localSheetId="5" hidden="1">Sheet6!$E$7</definedName>
    <definedName name="QB_ROW_78240" localSheetId="7" hidden="1">Sheet4!$E$15</definedName>
    <definedName name="QB_ROW_8011" localSheetId="1" hidden="1">Sheet10!$B$13</definedName>
    <definedName name="QB_ROW_8011" localSheetId="7" hidden="1">Sheet4!$B$12</definedName>
    <definedName name="QB_ROW_8011" localSheetId="3" hidden="1">Sheet8!$B$37</definedName>
    <definedName name="QB_ROW_8311" localSheetId="1" hidden="1">Sheet10!$B$24</definedName>
    <definedName name="QB_ROW_8311" localSheetId="7" hidden="1">Sheet4!$B$18</definedName>
    <definedName name="QB_ROW_8311" localSheetId="3" hidden="1">Sheet8!$B$50</definedName>
    <definedName name="QB_ROW_83240" localSheetId="1" hidden="1">Sheet10!$E$6</definedName>
    <definedName name="QB_ROW_90010" localSheetId="2" hidden="1">Sheet9!$B$61</definedName>
    <definedName name="QB_ROW_9010" localSheetId="8" hidden="1">Sheet3!$B$2</definedName>
    <definedName name="QB_ROW_9021" localSheetId="1" hidden="1">Sheet10!$C$14</definedName>
    <definedName name="QB_ROW_9021" localSheetId="7" hidden="1">Sheet4!$C$13</definedName>
    <definedName name="QB_ROW_9021" localSheetId="3" hidden="1">Sheet8!$C$38</definedName>
    <definedName name="QB_ROW_90310" localSheetId="2" hidden="1">Sheet9!$B$63</definedName>
    <definedName name="QB_ROW_91010" localSheetId="2" hidden="1">Sheet9!$B$81</definedName>
    <definedName name="QB_ROW_91310" localSheetId="2" hidden="1">Sheet9!$B$83</definedName>
    <definedName name="QB_ROW_9310" localSheetId="8" hidden="1">Sheet3!$B$4</definedName>
    <definedName name="QB_ROW_9321" localSheetId="1" hidden="1">Sheet10!$C$23</definedName>
    <definedName name="QB_ROW_9321" localSheetId="7" hidden="1">Sheet4!$C$17</definedName>
    <definedName name="QB_ROW_9321" localSheetId="3" hidden="1">Sheet8!$C$49</definedName>
    <definedName name="QB_ROW_94240" localSheetId="5" hidden="1">Sheet6!$E$12</definedName>
    <definedName name="QB_ROW_98240" localSheetId="1" hidden="1">Sheet10!$E$20</definedName>
    <definedName name="QBCANSUPPORTUPDATE" localSheetId="10">TRUE</definedName>
    <definedName name="QBCANSUPPORTUPDATE" localSheetId="1">TRUE</definedName>
    <definedName name="QBCANSUPPORTUPDATE" localSheetId="9">TRUE</definedName>
    <definedName name="QBCANSUPPORTUPDATE" localSheetId="8">TRUE</definedName>
    <definedName name="QBCANSUPPORTUPDATE" localSheetId="7">TRUE</definedName>
    <definedName name="QBCANSUPPORTUPDATE" localSheetId="6">TRUE</definedName>
    <definedName name="QBCANSUPPORTUPDATE" localSheetId="5">TRUE</definedName>
    <definedName name="QBCANSUPPORTUPDATE" localSheetId="4">TRUE</definedName>
    <definedName name="QBCANSUPPORTUPDATE" localSheetId="3">TRUE</definedName>
    <definedName name="QBCANSUPPORTUPDATE" localSheetId="2">TRUE</definedName>
    <definedName name="QBCOMPANYFILENAME" localSheetId="10">"Z:\City of Dyer Fire .qbw"</definedName>
    <definedName name="QBCOMPANYFILENAME" localSheetId="1">"Z:\City of Dyer General.qbw"</definedName>
    <definedName name="QBCOMPANYFILENAME" localSheetId="9">"Z:\City of Dyer Fire .qbw"</definedName>
    <definedName name="QBCOMPANYFILENAME" localSheetId="8">"Z:\City of Dyer Street.qbw"</definedName>
    <definedName name="QBCOMPANYFILENAME" localSheetId="7">"Z:\City of Dyer Street.qbw"</definedName>
    <definedName name="QBCOMPANYFILENAME" localSheetId="6">"Z:\City of Dyer Police .qbw"</definedName>
    <definedName name="QBCOMPANYFILENAME" localSheetId="5">"Z:\City of Dyer Police .qbw"</definedName>
    <definedName name="QBCOMPANYFILENAME" localSheetId="4">"Z:\City of Dyer.QBW"</definedName>
    <definedName name="QBCOMPANYFILENAME" localSheetId="3">"Z:\City of Dyer.QBW"</definedName>
    <definedName name="QBCOMPANYFILENAME" localSheetId="2">"Z:\City of Dyer General.qbw"</definedName>
    <definedName name="QBENDDATE" localSheetId="10">20180930</definedName>
    <definedName name="QBENDDATE" localSheetId="1">20180930</definedName>
    <definedName name="QBENDDATE" localSheetId="9">20180930</definedName>
    <definedName name="QBENDDATE" localSheetId="8">20180930</definedName>
    <definedName name="QBENDDATE" localSheetId="7">20180930</definedName>
    <definedName name="QBENDDATE" localSheetId="6">20180930</definedName>
    <definedName name="QBENDDATE" localSheetId="5">20180930</definedName>
    <definedName name="QBENDDATE" localSheetId="4">20180930</definedName>
    <definedName name="QBENDDATE" localSheetId="3">20180930</definedName>
    <definedName name="QBENDDATE" localSheetId="2">20180930</definedName>
    <definedName name="QBHEADERSONSCREEN" localSheetId="10">FALSE</definedName>
    <definedName name="QBHEADERSONSCREEN" localSheetId="1">FALSE</definedName>
    <definedName name="QBHEADERSONSCREEN" localSheetId="9">FALSE</definedName>
    <definedName name="QBHEADERSONSCREEN" localSheetId="8">FALSE</definedName>
    <definedName name="QBHEADERSONSCREEN" localSheetId="7">FALSE</definedName>
    <definedName name="QBHEADERSONSCREEN" localSheetId="6">FALSE</definedName>
    <definedName name="QBHEADERSONSCREEN" localSheetId="5">FALSE</definedName>
    <definedName name="QBHEADERSONSCREEN" localSheetId="4">FALSE</definedName>
    <definedName name="QBHEADERSONSCREEN" localSheetId="3">FALSE</definedName>
    <definedName name="QBHEADERSONSCREEN" localSheetId="2">FALSE</definedName>
    <definedName name="QBMETADATASIZE" localSheetId="10">7535</definedName>
    <definedName name="QBMETADATASIZE" localSheetId="1">5907</definedName>
    <definedName name="QBMETADATASIZE" localSheetId="9">5907</definedName>
    <definedName name="QBMETADATASIZE" localSheetId="8">7535</definedName>
    <definedName name="QBMETADATASIZE" localSheetId="7">5907</definedName>
    <definedName name="QBMETADATASIZE" localSheetId="6">7535</definedName>
    <definedName name="QBMETADATASIZE" localSheetId="5">5907</definedName>
    <definedName name="QBMETADATASIZE" localSheetId="4">7535</definedName>
    <definedName name="QBMETADATASIZE" localSheetId="3">5907</definedName>
    <definedName name="QBMETADATASIZE" localSheetId="2">7535</definedName>
    <definedName name="QBPRESERVECOLOR" localSheetId="10">TRUE</definedName>
    <definedName name="QBPRESERVECOLOR" localSheetId="1">TRUE</definedName>
    <definedName name="QBPRESERVECOLOR" localSheetId="9">TRUE</definedName>
    <definedName name="QBPRESERVECOLOR" localSheetId="8">TRUE</definedName>
    <definedName name="QBPRESERVECOLOR" localSheetId="7">TRUE</definedName>
    <definedName name="QBPRESERVECOLOR" localSheetId="6">TRUE</definedName>
    <definedName name="QBPRESERVECOLOR" localSheetId="5">TRUE</definedName>
    <definedName name="QBPRESERVECOLOR" localSheetId="4">TRUE</definedName>
    <definedName name="QBPRESERVECOLOR" localSheetId="3">TRUE</definedName>
    <definedName name="QBPRESERVECOLOR" localSheetId="2">TRUE</definedName>
    <definedName name="QBPRESERVEFONT" localSheetId="10">TRUE</definedName>
    <definedName name="QBPRESERVEFONT" localSheetId="1">TRUE</definedName>
    <definedName name="QBPRESERVEFONT" localSheetId="9">TRUE</definedName>
    <definedName name="QBPRESERVEFONT" localSheetId="8">TRUE</definedName>
    <definedName name="QBPRESERVEFONT" localSheetId="7">TRUE</definedName>
    <definedName name="QBPRESERVEFONT" localSheetId="6">TRUE</definedName>
    <definedName name="QBPRESERVEFONT" localSheetId="5">TRUE</definedName>
    <definedName name="QBPRESERVEFONT" localSheetId="4">TRUE</definedName>
    <definedName name="QBPRESERVEFONT" localSheetId="3">TRUE</definedName>
    <definedName name="QBPRESERVEFONT" localSheetId="2">TRUE</definedName>
    <definedName name="QBPRESERVEROWHEIGHT" localSheetId="10">TRUE</definedName>
    <definedName name="QBPRESERVEROWHEIGHT" localSheetId="1">TRUE</definedName>
    <definedName name="QBPRESERVEROWHEIGHT" localSheetId="9">TRUE</definedName>
    <definedName name="QBPRESERVEROWHEIGHT" localSheetId="8">TRUE</definedName>
    <definedName name="QBPRESERVEROWHEIGHT" localSheetId="7">TRUE</definedName>
    <definedName name="QBPRESERVEROWHEIGHT" localSheetId="6">TRUE</definedName>
    <definedName name="QBPRESERVEROWHEIGHT" localSheetId="5">TRUE</definedName>
    <definedName name="QBPRESERVEROWHEIGHT" localSheetId="4">TRUE</definedName>
    <definedName name="QBPRESERVEROWHEIGHT" localSheetId="3">TRUE</definedName>
    <definedName name="QBPRESERVEROWHEIGHT" localSheetId="2">TRUE</definedName>
    <definedName name="QBPRESERVESPACE" localSheetId="10">TRUE</definedName>
    <definedName name="QBPRESERVESPACE" localSheetId="1">TRUE</definedName>
    <definedName name="QBPRESERVESPACE" localSheetId="9">TRUE</definedName>
    <definedName name="QBPRESERVESPACE" localSheetId="8">TRUE</definedName>
    <definedName name="QBPRESERVESPACE" localSheetId="7">TRUE</definedName>
    <definedName name="QBPRESERVESPACE" localSheetId="6">TRUE</definedName>
    <definedName name="QBPRESERVESPACE" localSheetId="5">TRUE</definedName>
    <definedName name="QBPRESERVESPACE" localSheetId="4">TRUE</definedName>
    <definedName name="QBPRESERVESPACE" localSheetId="3">TRUE</definedName>
    <definedName name="QBPRESERVESPACE" localSheetId="2">TRUE</definedName>
    <definedName name="QBREPORTCOLAXIS" localSheetId="10">0</definedName>
    <definedName name="QBREPORTCOLAXIS" localSheetId="1">0</definedName>
    <definedName name="QBREPORTCOLAXIS" localSheetId="9">0</definedName>
    <definedName name="QBREPORTCOLAXIS" localSheetId="8">0</definedName>
    <definedName name="QBREPORTCOLAXIS" localSheetId="7">0</definedName>
    <definedName name="QBREPORTCOLAXIS" localSheetId="6">0</definedName>
    <definedName name="QBREPORTCOLAXIS" localSheetId="5">0</definedName>
    <definedName name="QBREPORTCOLAXIS" localSheetId="4">0</definedName>
    <definedName name="QBREPORTCOLAXIS" localSheetId="3">0</definedName>
    <definedName name="QBREPORTCOLAXIS" localSheetId="2">0</definedName>
    <definedName name="QBREPORTCOMPANYID" localSheetId="10">"e2aaf9058503417e9b8a83bcd5b6e15b"</definedName>
    <definedName name="QBREPORTCOMPANYID" localSheetId="1">"55c6a4a77cc9441fb32cc87941aa581a"</definedName>
    <definedName name="QBREPORTCOMPANYID" localSheetId="9">"e2aaf9058503417e9b8a83bcd5b6e15b"</definedName>
    <definedName name="QBREPORTCOMPANYID" localSheetId="8">"d251b62949af43dfa888be4b24799e78"</definedName>
    <definedName name="QBREPORTCOMPANYID" localSheetId="7">"d251b62949af43dfa888be4b24799e78"</definedName>
    <definedName name="QBREPORTCOMPANYID" localSheetId="6">"f6966f954fe94cbe909381c5049ce154"</definedName>
    <definedName name="QBREPORTCOMPANYID" localSheetId="5">"f6966f954fe94cbe909381c5049ce154"</definedName>
    <definedName name="QBREPORTCOMPANYID" localSheetId="4">"7cc4f3b0851d4ea39ba977c54fa5aaff"</definedName>
    <definedName name="QBREPORTCOMPANYID" localSheetId="3">"7cc4f3b0851d4ea39ba977c54fa5aaff"</definedName>
    <definedName name="QBREPORTCOMPANYID" localSheetId="2">"55c6a4a77cc9441fb32cc87941aa581a"</definedName>
    <definedName name="QBREPORTCOMPARECOL_ANNUALBUDGET" localSheetId="10">FALSE</definedName>
    <definedName name="QBREPORTCOMPARECOL_ANNUALBUDGET" localSheetId="1">FALSE</definedName>
    <definedName name="QBREPORTCOMPARECOL_ANNUALBUDGET" localSheetId="9">FALSE</definedName>
    <definedName name="QBREPORTCOMPARECOL_ANNUALBUDGET" localSheetId="8">FALSE</definedName>
    <definedName name="QBREPORTCOMPARECOL_ANNUALBUDGET" localSheetId="7">FALSE</definedName>
    <definedName name="QBREPORTCOMPARECOL_ANNUALBUDGET" localSheetId="6">FALSE</definedName>
    <definedName name="QBREPORTCOMPARECOL_ANNUALBUDGET" localSheetId="5">FALSE</definedName>
    <definedName name="QBREPORTCOMPARECOL_ANNUALBUDGET" localSheetId="4">FALSE</definedName>
    <definedName name="QBREPORTCOMPARECOL_ANNUALBUDGET" localSheetId="3">FALSE</definedName>
    <definedName name="QBREPORTCOMPARECOL_ANNUALBUDGET" localSheetId="2">FALSE</definedName>
    <definedName name="QBREPORTCOMPARECOL_AVGCOGS" localSheetId="10">FALSE</definedName>
    <definedName name="QBREPORTCOMPARECOL_AVGCOGS" localSheetId="1">FALSE</definedName>
    <definedName name="QBREPORTCOMPARECOL_AVGCOGS" localSheetId="9">FALSE</definedName>
    <definedName name="QBREPORTCOMPARECOL_AVGCOGS" localSheetId="8">FALSE</definedName>
    <definedName name="QBREPORTCOMPARECOL_AVGCOGS" localSheetId="7">FALSE</definedName>
    <definedName name="QBREPORTCOMPARECOL_AVGCOGS" localSheetId="6">FALSE</definedName>
    <definedName name="QBREPORTCOMPARECOL_AVGCOGS" localSheetId="5">FALSE</definedName>
    <definedName name="QBREPORTCOMPARECOL_AVGCOGS" localSheetId="4">FALSE</definedName>
    <definedName name="QBREPORTCOMPARECOL_AVGCOGS" localSheetId="3">FALSE</definedName>
    <definedName name="QBREPORTCOMPARECOL_AVGCOGS" localSheetId="2">FALSE</definedName>
    <definedName name="QBREPORTCOMPARECOL_AVGPRICE" localSheetId="10">FALSE</definedName>
    <definedName name="QBREPORTCOMPARECOL_AVGPRICE" localSheetId="1">FALSE</definedName>
    <definedName name="QBREPORTCOMPARECOL_AVGPRICE" localSheetId="9">FALSE</definedName>
    <definedName name="QBREPORTCOMPARECOL_AVGPRICE" localSheetId="8">FALSE</definedName>
    <definedName name="QBREPORTCOMPARECOL_AVGPRICE" localSheetId="7">FALSE</definedName>
    <definedName name="QBREPORTCOMPARECOL_AVGPRICE" localSheetId="6">FALSE</definedName>
    <definedName name="QBREPORTCOMPARECOL_AVGPRICE" localSheetId="5">FALSE</definedName>
    <definedName name="QBREPORTCOMPARECOL_AVGPRICE" localSheetId="4">FALSE</definedName>
    <definedName name="QBREPORTCOMPARECOL_AVGPRICE" localSheetId="3">FALSE</definedName>
    <definedName name="QBREPORTCOMPARECOL_AVGPRICE" localSheetId="2">FALSE</definedName>
    <definedName name="QBREPORTCOMPARECOL_BUDDIFF" localSheetId="10">FALSE</definedName>
    <definedName name="QBREPORTCOMPARECOL_BUDDIFF" localSheetId="1">FALSE</definedName>
    <definedName name="QBREPORTCOMPARECOL_BUDDIFF" localSheetId="9">FALSE</definedName>
    <definedName name="QBREPORTCOMPARECOL_BUDDIFF" localSheetId="8">FALSE</definedName>
    <definedName name="QBREPORTCOMPARECOL_BUDDIFF" localSheetId="7">FALSE</definedName>
    <definedName name="QBREPORTCOMPARECOL_BUDDIFF" localSheetId="6">FALSE</definedName>
    <definedName name="QBREPORTCOMPARECOL_BUDDIFF" localSheetId="5">FALSE</definedName>
    <definedName name="QBREPORTCOMPARECOL_BUDDIFF" localSheetId="4">FALSE</definedName>
    <definedName name="QBREPORTCOMPARECOL_BUDDIFF" localSheetId="3">FALSE</definedName>
    <definedName name="QBREPORTCOMPARECOL_BUDDIFF" localSheetId="2">FALSE</definedName>
    <definedName name="QBREPORTCOMPARECOL_BUDGET" localSheetId="10">FALSE</definedName>
    <definedName name="QBREPORTCOMPARECOL_BUDGET" localSheetId="1">FALSE</definedName>
    <definedName name="QBREPORTCOMPARECOL_BUDGET" localSheetId="9">FALSE</definedName>
    <definedName name="QBREPORTCOMPARECOL_BUDGET" localSheetId="8">FALSE</definedName>
    <definedName name="QBREPORTCOMPARECOL_BUDGET" localSheetId="7">FALSE</definedName>
    <definedName name="QBREPORTCOMPARECOL_BUDGET" localSheetId="6">FALSE</definedName>
    <definedName name="QBREPORTCOMPARECOL_BUDGET" localSheetId="5">FALSE</definedName>
    <definedName name="QBREPORTCOMPARECOL_BUDGET" localSheetId="4">FALSE</definedName>
    <definedName name="QBREPORTCOMPARECOL_BUDGET" localSheetId="3">FALSE</definedName>
    <definedName name="QBREPORTCOMPARECOL_BUDGET" localSheetId="2">FALSE</definedName>
    <definedName name="QBREPORTCOMPARECOL_BUDPCT" localSheetId="10">FALSE</definedName>
    <definedName name="QBREPORTCOMPARECOL_BUDPCT" localSheetId="1">FALSE</definedName>
    <definedName name="QBREPORTCOMPARECOL_BUDPCT" localSheetId="9">FALSE</definedName>
    <definedName name="QBREPORTCOMPARECOL_BUDPCT" localSheetId="8">FALSE</definedName>
    <definedName name="QBREPORTCOMPARECOL_BUDPCT" localSheetId="7">FALSE</definedName>
    <definedName name="QBREPORTCOMPARECOL_BUDPCT" localSheetId="6">FALSE</definedName>
    <definedName name="QBREPORTCOMPARECOL_BUDPCT" localSheetId="5">FALSE</definedName>
    <definedName name="QBREPORTCOMPARECOL_BUDPCT" localSheetId="4">FALSE</definedName>
    <definedName name="QBREPORTCOMPARECOL_BUDPCT" localSheetId="3">FALSE</definedName>
    <definedName name="QBREPORTCOMPARECOL_BUDPCT" localSheetId="2">FALSE</definedName>
    <definedName name="QBREPORTCOMPARECOL_COGS" localSheetId="10">FALSE</definedName>
    <definedName name="QBREPORTCOMPARECOL_COGS" localSheetId="1">FALSE</definedName>
    <definedName name="QBREPORTCOMPARECOL_COGS" localSheetId="9">FALSE</definedName>
    <definedName name="QBREPORTCOMPARECOL_COGS" localSheetId="8">FALSE</definedName>
    <definedName name="QBREPORTCOMPARECOL_COGS" localSheetId="7">FALSE</definedName>
    <definedName name="QBREPORTCOMPARECOL_COGS" localSheetId="6">FALSE</definedName>
    <definedName name="QBREPORTCOMPARECOL_COGS" localSheetId="5">FALSE</definedName>
    <definedName name="QBREPORTCOMPARECOL_COGS" localSheetId="4">FALSE</definedName>
    <definedName name="QBREPORTCOMPARECOL_COGS" localSheetId="3">FALSE</definedName>
    <definedName name="QBREPORTCOMPARECOL_COGS" localSheetId="2">FALSE</definedName>
    <definedName name="QBREPORTCOMPARECOL_EXCLUDEAMOUNT" localSheetId="10">FALSE</definedName>
    <definedName name="QBREPORTCOMPARECOL_EXCLUDEAMOUNT" localSheetId="1">FALSE</definedName>
    <definedName name="QBREPORTCOMPARECOL_EXCLUDEAMOUNT" localSheetId="9">FALSE</definedName>
    <definedName name="QBREPORTCOMPARECOL_EXCLUDEAMOUNT" localSheetId="8">FALSE</definedName>
    <definedName name="QBREPORTCOMPARECOL_EXCLUDEAMOUNT" localSheetId="7">FALSE</definedName>
    <definedName name="QBREPORTCOMPARECOL_EXCLUDEAMOUNT" localSheetId="6">FALSE</definedName>
    <definedName name="QBREPORTCOMPARECOL_EXCLUDEAMOUNT" localSheetId="5">FALSE</definedName>
    <definedName name="QBREPORTCOMPARECOL_EXCLUDEAMOUNT" localSheetId="4">FALSE</definedName>
    <definedName name="QBREPORTCOMPARECOL_EXCLUDEAMOUNT" localSheetId="3">FALSE</definedName>
    <definedName name="QBREPORTCOMPARECOL_EXCLUDEAMOUNT" localSheetId="2">FALSE</definedName>
    <definedName name="QBREPORTCOMPARECOL_EXCLUDECURPERIOD" localSheetId="10">FALSE</definedName>
    <definedName name="QBREPORTCOMPARECOL_EXCLUDECURPERIOD" localSheetId="1">FALSE</definedName>
    <definedName name="QBREPORTCOMPARECOL_EXCLUDECURPERIOD" localSheetId="9">FALSE</definedName>
    <definedName name="QBREPORTCOMPARECOL_EXCLUDECURPERIOD" localSheetId="8">FALSE</definedName>
    <definedName name="QBREPORTCOMPARECOL_EXCLUDECURPERIOD" localSheetId="7">FALSE</definedName>
    <definedName name="QBREPORTCOMPARECOL_EXCLUDECURPERIOD" localSheetId="6">FALSE</definedName>
    <definedName name="QBREPORTCOMPARECOL_EXCLUDECURPERIOD" localSheetId="5">FALSE</definedName>
    <definedName name="QBREPORTCOMPARECOL_EXCLUDECURPERIOD" localSheetId="4">FALSE</definedName>
    <definedName name="QBREPORTCOMPARECOL_EXCLUDECURPERIOD" localSheetId="3">FALSE</definedName>
    <definedName name="QBREPORTCOMPARECOL_EXCLUDECURPERIOD" localSheetId="2">FALSE</definedName>
    <definedName name="QBREPORTCOMPARECOL_FORECAST" localSheetId="10">FALSE</definedName>
    <definedName name="QBREPORTCOMPARECOL_FORECAST" localSheetId="1">FALSE</definedName>
    <definedName name="QBREPORTCOMPARECOL_FORECAST" localSheetId="9">FALSE</definedName>
    <definedName name="QBREPORTCOMPARECOL_FORECAST" localSheetId="8">FALSE</definedName>
    <definedName name="QBREPORTCOMPARECOL_FORECAST" localSheetId="7">FALSE</definedName>
    <definedName name="QBREPORTCOMPARECOL_FORECAST" localSheetId="6">FALSE</definedName>
    <definedName name="QBREPORTCOMPARECOL_FORECAST" localSheetId="5">FALSE</definedName>
    <definedName name="QBREPORTCOMPARECOL_FORECAST" localSheetId="4">FALSE</definedName>
    <definedName name="QBREPORTCOMPARECOL_FORECAST" localSheetId="3">FALSE</definedName>
    <definedName name="QBREPORTCOMPARECOL_FORECAST" localSheetId="2">FALSE</definedName>
    <definedName name="QBREPORTCOMPARECOL_GROSSMARGIN" localSheetId="10">FALSE</definedName>
    <definedName name="QBREPORTCOMPARECOL_GROSSMARGIN" localSheetId="1">FALSE</definedName>
    <definedName name="QBREPORTCOMPARECOL_GROSSMARGIN" localSheetId="9">FALSE</definedName>
    <definedName name="QBREPORTCOMPARECOL_GROSSMARGIN" localSheetId="8">FALSE</definedName>
    <definedName name="QBREPORTCOMPARECOL_GROSSMARGIN" localSheetId="7">FALSE</definedName>
    <definedName name="QBREPORTCOMPARECOL_GROSSMARGIN" localSheetId="6">FALSE</definedName>
    <definedName name="QBREPORTCOMPARECOL_GROSSMARGIN" localSheetId="5">FALSE</definedName>
    <definedName name="QBREPORTCOMPARECOL_GROSSMARGIN" localSheetId="4">FALSE</definedName>
    <definedName name="QBREPORTCOMPARECOL_GROSSMARGIN" localSheetId="3">FALSE</definedName>
    <definedName name="QBREPORTCOMPARECOL_GROSSMARGIN" localSheetId="2">FALSE</definedName>
    <definedName name="QBREPORTCOMPARECOL_GROSSMARGINPCT" localSheetId="10">FALSE</definedName>
    <definedName name="QBREPORTCOMPARECOL_GROSSMARGINPCT" localSheetId="1">FALSE</definedName>
    <definedName name="QBREPORTCOMPARECOL_GROSSMARGINPCT" localSheetId="9">FALSE</definedName>
    <definedName name="QBREPORTCOMPARECOL_GROSSMARGINPCT" localSheetId="8">FALSE</definedName>
    <definedName name="QBREPORTCOMPARECOL_GROSSMARGINPCT" localSheetId="7">FALSE</definedName>
    <definedName name="QBREPORTCOMPARECOL_GROSSMARGINPCT" localSheetId="6">FALSE</definedName>
    <definedName name="QBREPORTCOMPARECOL_GROSSMARGINPCT" localSheetId="5">FALSE</definedName>
    <definedName name="QBREPORTCOMPARECOL_GROSSMARGINPCT" localSheetId="4">FALSE</definedName>
    <definedName name="QBREPORTCOMPARECOL_GROSSMARGINPCT" localSheetId="3">FALSE</definedName>
    <definedName name="QBREPORTCOMPARECOL_GROSSMARGINPCT" localSheetId="2">FALSE</definedName>
    <definedName name="QBREPORTCOMPARECOL_HOURS" localSheetId="10">FALSE</definedName>
    <definedName name="QBREPORTCOMPARECOL_HOURS" localSheetId="1">FALSE</definedName>
    <definedName name="QBREPORTCOMPARECOL_HOURS" localSheetId="9">FALSE</definedName>
    <definedName name="QBREPORTCOMPARECOL_HOURS" localSheetId="8">FALSE</definedName>
    <definedName name="QBREPORTCOMPARECOL_HOURS" localSheetId="7">FALSE</definedName>
    <definedName name="QBREPORTCOMPARECOL_HOURS" localSheetId="6">FALSE</definedName>
    <definedName name="QBREPORTCOMPARECOL_HOURS" localSheetId="5">FALSE</definedName>
    <definedName name="QBREPORTCOMPARECOL_HOURS" localSheetId="4">FALSE</definedName>
    <definedName name="QBREPORTCOMPARECOL_HOURS" localSheetId="3">FALSE</definedName>
    <definedName name="QBREPORTCOMPARECOL_HOURS" localSheetId="2">FALSE</definedName>
    <definedName name="QBREPORTCOMPARECOL_PCTCOL" localSheetId="10">FALSE</definedName>
    <definedName name="QBREPORTCOMPARECOL_PCTCOL" localSheetId="1">FALSE</definedName>
    <definedName name="QBREPORTCOMPARECOL_PCTCOL" localSheetId="9">FALSE</definedName>
    <definedName name="QBREPORTCOMPARECOL_PCTCOL" localSheetId="8">FALSE</definedName>
    <definedName name="QBREPORTCOMPARECOL_PCTCOL" localSheetId="7">FALSE</definedName>
    <definedName name="QBREPORTCOMPARECOL_PCTCOL" localSheetId="6">FALSE</definedName>
    <definedName name="QBREPORTCOMPARECOL_PCTCOL" localSheetId="5">FALSE</definedName>
    <definedName name="QBREPORTCOMPARECOL_PCTCOL" localSheetId="4">FALSE</definedName>
    <definedName name="QBREPORTCOMPARECOL_PCTCOL" localSheetId="3">FALSE</definedName>
    <definedName name="QBREPORTCOMPARECOL_PCTCOL" localSheetId="2">FALSE</definedName>
    <definedName name="QBREPORTCOMPARECOL_PCTEXPENSE" localSheetId="10">FALSE</definedName>
    <definedName name="QBREPORTCOMPARECOL_PCTEXPENSE" localSheetId="1">FALSE</definedName>
    <definedName name="QBREPORTCOMPARECOL_PCTEXPENSE" localSheetId="9">FALSE</definedName>
    <definedName name="QBREPORTCOMPARECOL_PCTEXPENSE" localSheetId="8">FALSE</definedName>
    <definedName name="QBREPORTCOMPARECOL_PCTEXPENSE" localSheetId="7">FALSE</definedName>
    <definedName name="QBREPORTCOMPARECOL_PCTEXPENSE" localSheetId="6">FALSE</definedName>
    <definedName name="QBREPORTCOMPARECOL_PCTEXPENSE" localSheetId="5">FALSE</definedName>
    <definedName name="QBREPORTCOMPARECOL_PCTEXPENSE" localSheetId="4">FALSE</definedName>
    <definedName name="QBREPORTCOMPARECOL_PCTEXPENSE" localSheetId="3">FALSE</definedName>
    <definedName name="QBREPORTCOMPARECOL_PCTEXPENSE" localSheetId="2">FALSE</definedName>
    <definedName name="QBREPORTCOMPARECOL_PCTINCOME" localSheetId="10">FALSE</definedName>
    <definedName name="QBREPORTCOMPARECOL_PCTINCOME" localSheetId="1">FALSE</definedName>
    <definedName name="QBREPORTCOMPARECOL_PCTINCOME" localSheetId="9">FALSE</definedName>
    <definedName name="QBREPORTCOMPARECOL_PCTINCOME" localSheetId="8">FALSE</definedName>
    <definedName name="QBREPORTCOMPARECOL_PCTINCOME" localSheetId="7">FALSE</definedName>
    <definedName name="QBREPORTCOMPARECOL_PCTINCOME" localSheetId="6">FALSE</definedName>
    <definedName name="QBREPORTCOMPARECOL_PCTINCOME" localSheetId="5">FALSE</definedName>
    <definedName name="QBREPORTCOMPARECOL_PCTINCOME" localSheetId="4">FALSE</definedName>
    <definedName name="QBREPORTCOMPARECOL_PCTINCOME" localSheetId="3">FALSE</definedName>
    <definedName name="QBREPORTCOMPARECOL_PCTINCOME" localSheetId="2">FALSE</definedName>
    <definedName name="QBREPORTCOMPARECOL_PCTOFSALES" localSheetId="10">FALSE</definedName>
    <definedName name="QBREPORTCOMPARECOL_PCTOFSALES" localSheetId="1">FALSE</definedName>
    <definedName name="QBREPORTCOMPARECOL_PCTOFSALES" localSheetId="9">FALSE</definedName>
    <definedName name="QBREPORTCOMPARECOL_PCTOFSALES" localSheetId="8">FALSE</definedName>
    <definedName name="QBREPORTCOMPARECOL_PCTOFSALES" localSheetId="7">FALSE</definedName>
    <definedName name="QBREPORTCOMPARECOL_PCTOFSALES" localSheetId="6">FALSE</definedName>
    <definedName name="QBREPORTCOMPARECOL_PCTOFSALES" localSheetId="5">FALSE</definedName>
    <definedName name="QBREPORTCOMPARECOL_PCTOFSALES" localSheetId="4">FALSE</definedName>
    <definedName name="QBREPORTCOMPARECOL_PCTOFSALES" localSheetId="3">FALSE</definedName>
    <definedName name="QBREPORTCOMPARECOL_PCTOFSALES" localSheetId="2">FALSE</definedName>
    <definedName name="QBREPORTCOMPARECOL_PCTROW" localSheetId="10">FALSE</definedName>
    <definedName name="QBREPORTCOMPARECOL_PCTROW" localSheetId="1">FALSE</definedName>
    <definedName name="QBREPORTCOMPARECOL_PCTROW" localSheetId="9">FALSE</definedName>
    <definedName name="QBREPORTCOMPARECOL_PCTROW" localSheetId="8">FALSE</definedName>
    <definedName name="QBREPORTCOMPARECOL_PCTROW" localSheetId="7">FALSE</definedName>
    <definedName name="QBREPORTCOMPARECOL_PCTROW" localSheetId="6">FALSE</definedName>
    <definedName name="QBREPORTCOMPARECOL_PCTROW" localSheetId="5">FALSE</definedName>
    <definedName name="QBREPORTCOMPARECOL_PCTROW" localSheetId="4">FALSE</definedName>
    <definedName name="QBREPORTCOMPARECOL_PCTROW" localSheetId="3">FALSE</definedName>
    <definedName name="QBREPORTCOMPARECOL_PCTROW" localSheetId="2">FALSE</definedName>
    <definedName name="QBREPORTCOMPARECOL_PPDIFF" localSheetId="10">FALSE</definedName>
    <definedName name="QBREPORTCOMPARECOL_PPDIFF" localSheetId="1">FALSE</definedName>
    <definedName name="QBREPORTCOMPARECOL_PPDIFF" localSheetId="9">FALSE</definedName>
    <definedName name="QBREPORTCOMPARECOL_PPDIFF" localSheetId="8">FALSE</definedName>
    <definedName name="QBREPORTCOMPARECOL_PPDIFF" localSheetId="7">FALSE</definedName>
    <definedName name="QBREPORTCOMPARECOL_PPDIFF" localSheetId="6">FALSE</definedName>
    <definedName name="QBREPORTCOMPARECOL_PPDIFF" localSheetId="5">FALSE</definedName>
    <definedName name="QBREPORTCOMPARECOL_PPDIFF" localSheetId="4">FALSE</definedName>
    <definedName name="QBREPORTCOMPARECOL_PPDIFF" localSheetId="3">FALSE</definedName>
    <definedName name="QBREPORTCOMPARECOL_PPDIFF" localSheetId="2">FALSE</definedName>
    <definedName name="QBREPORTCOMPARECOL_PPPCT" localSheetId="10">FALSE</definedName>
    <definedName name="QBREPORTCOMPARECOL_PPPCT" localSheetId="1">FALSE</definedName>
    <definedName name="QBREPORTCOMPARECOL_PPPCT" localSheetId="9">FALSE</definedName>
    <definedName name="QBREPORTCOMPARECOL_PPPCT" localSheetId="8">FALSE</definedName>
    <definedName name="QBREPORTCOMPARECOL_PPPCT" localSheetId="7">FALSE</definedName>
    <definedName name="QBREPORTCOMPARECOL_PPPCT" localSheetId="6">FALSE</definedName>
    <definedName name="QBREPORTCOMPARECOL_PPPCT" localSheetId="5">FALSE</definedName>
    <definedName name="QBREPORTCOMPARECOL_PPPCT" localSheetId="4">FALSE</definedName>
    <definedName name="QBREPORTCOMPARECOL_PPPCT" localSheetId="3">FALSE</definedName>
    <definedName name="QBREPORTCOMPARECOL_PPPCT" localSheetId="2">FALSE</definedName>
    <definedName name="QBREPORTCOMPARECOL_PREVPERIOD" localSheetId="10">FALSE</definedName>
    <definedName name="QBREPORTCOMPARECOL_PREVPERIOD" localSheetId="1">FALSE</definedName>
    <definedName name="QBREPORTCOMPARECOL_PREVPERIOD" localSheetId="9">FALSE</definedName>
    <definedName name="QBREPORTCOMPARECOL_PREVPERIOD" localSheetId="8">FALSE</definedName>
    <definedName name="QBREPORTCOMPARECOL_PREVPERIOD" localSheetId="7">FALSE</definedName>
    <definedName name="QBREPORTCOMPARECOL_PREVPERIOD" localSheetId="6">FALSE</definedName>
    <definedName name="QBREPORTCOMPARECOL_PREVPERIOD" localSheetId="5">FALSE</definedName>
    <definedName name="QBREPORTCOMPARECOL_PREVPERIOD" localSheetId="4">FALSE</definedName>
    <definedName name="QBREPORTCOMPARECOL_PREVPERIOD" localSheetId="3">FALSE</definedName>
    <definedName name="QBREPORTCOMPARECOL_PREVPERIOD" localSheetId="2">FALSE</definedName>
    <definedName name="QBREPORTCOMPARECOL_PREVYEAR" localSheetId="10">FALSE</definedName>
    <definedName name="QBREPORTCOMPARECOL_PREVYEAR" localSheetId="1">FALSE</definedName>
    <definedName name="QBREPORTCOMPARECOL_PREVYEAR" localSheetId="9">FALSE</definedName>
    <definedName name="QBREPORTCOMPARECOL_PREVYEAR" localSheetId="8">FALSE</definedName>
    <definedName name="QBREPORTCOMPARECOL_PREVYEAR" localSheetId="7">FALSE</definedName>
    <definedName name="QBREPORTCOMPARECOL_PREVYEAR" localSheetId="6">FALSE</definedName>
    <definedName name="QBREPORTCOMPARECOL_PREVYEAR" localSheetId="5">FALSE</definedName>
    <definedName name="QBREPORTCOMPARECOL_PREVYEAR" localSheetId="4">FALSE</definedName>
    <definedName name="QBREPORTCOMPARECOL_PREVYEAR" localSheetId="3">FALSE</definedName>
    <definedName name="QBREPORTCOMPARECOL_PREVYEAR" localSheetId="2">FALSE</definedName>
    <definedName name="QBREPORTCOMPARECOL_PYDIFF" localSheetId="10">FALSE</definedName>
    <definedName name="QBREPORTCOMPARECOL_PYDIFF" localSheetId="1">FALSE</definedName>
    <definedName name="QBREPORTCOMPARECOL_PYDIFF" localSheetId="9">FALSE</definedName>
    <definedName name="QBREPORTCOMPARECOL_PYDIFF" localSheetId="8">FALSE</definedName>
    <definedName name="QBREPORTCOMPARECOL_PYDIFF" localSheetId="7">FALSE</definedName>
    <definedName name="QBREPORTCOMPARECOL_PYDIFF" localSheetId="6">FALSE</definedName>
    <definedName name="QBREPORTCOMPARECOL_PYDIFF" localSheetId="5">FALSE</definedName>
    <definedName name="QBREPORTCOMPARECOL_PYDIFF" localSheetId="4">FALSE</definedName>
    <definedName name="QBREPORTCOMPARECOL_PYDIFF" localSheetId="3">FALSE</definedName>
    <definedName name="QBREPORTCOMPARECOL_PYDIFF" localSheetId="2">FALSE</definedName>
    <definedName name="QBREPORTCOMPARECOL_PYPCT" localSheetId="10">FALSE</definedName>
    <definedName name="QBREPORTCOMPARECOL_PYPCT" localSheetId="1">FALSE</definedName>
    <definedName name="QBREPORTCOMPARECOL_PYPCT" localSheetId="9">FALSE</definedName>
    <definedName name="QBREPORTCOMPARECOL_PYPCT" localSheetId="8">FALSE</definedName>
    <definedName name="QBREPORTCOMPARECOL_PYPCT" localSheetId="7">FALSE</definedName>
    <definedName name="QBREPORTCOMPARECOL_PYPCT" localSheetId="6">FALSE</definedName>
    <definedName name="QBREPORTCOMPARECOL_PYPCT" localSheetId="5">FALSE</definedName>
    <definedName name="QBREPORTCOMPARECOL_PYPCT" localSheetId="4">FALSE</definedName>
    <definedName name="QBREPORTCOMPARECOL_PYPCT" localSheetId="3">FALSE</definedName>
    <definedName name="QBREPORTCOMPARECOL_PYPCT" localSheetId="2">FALSE</definedName>
    <definedName name="QBREPORTCOMPARECOL_QTY" localSheetId="10">FALSE</definedName>
    <definedName name="QBREPORTCOMPARECOL_QTY" localSheetId="1">FALSE</definedName>
    <definedName name="QBREPORTCOMPARECOL_QTY" localSheetId="9">FALSE</definedName>
    <definedName name="QBREPORTCOMPARECOL_QTY" localSheetId="8">FALSE</definedName>
    <definedName name="QBREPORTCOMPARECOL_QTY" localSheetId="7">FALSE</definedName>
    <definedName name="QBREPORTCOMPARECOL_QTY" localSheetId="6">FALSE</definedName>
    <definedName name="QBREPORTCOMPARECOL_QTY" localSheetId="5">FALSE</definedName>
    <definedName name="QBREPORTCOMPARECOL_QTY" localSheetId="4">FALSE</definedName>
    <definedName name="QBREPORTCOMPARECOL_QTY" localSheetId="3">FALSE</definedName>
    <definedName name="QBREPORTCOMPARECOL_QTY" localSheetId="2">FALSE</definedName>
    <definedName name="QBREPORTCOMPARECOL_RATE" localSheetId="10">FALSE</definedName>
    <definedName name="QBREPORTCOMPARECOL_RATE" localSheetId="1">FALSE</definedName>
    <definedName name="QBREPORTCOMPARECOL_RATE" localSheetId="9">FALSE</definedName>
    <definedName name="QBREPORTCOMPARECOL_RATE" localSheetId="8">FALSE</definedName>
    <definedName name="QBREPORTCOMPARECOL_RATE" localSheetId="7">FALSE</definedName>
    <definedName name="QBREPORTCOMPARECOL_RATE" localSheetId="6">FALSE</definedName>
    <definedName name="QBREPORTCOMPARECOL_RATE" localSheetId="5">FALSE</definedName>
    <definedName name="QBREPORTCOMPARECOL_RATE" localSheetId="4">FALSE</definedName>
    <definedName name="QBREPORTCOMPARECOL_RATE" localSheetId="3">FALSE</definedName>
    <definedName name="QBREPORTCOMPARECOL_RATE" localSheetId="2">FALSE</definedName>
    <definedName name="QBREPORTCOMPARECOL_TRIPBILLEDMILES" localSheetId="10">FALSE</definedName>
    <definedName name="QBREPORTCOMPARECOL_TRIPBILLEDMILES" localSheetId="1">FALSE</definedName>
    <definedName name="QBREPORTCOMPARECOL_TRIPBILLEDMILES" localSheetId="9">FALSE</definedName>
    <definedName name="QBREPORTCOMPARECOL_TRIPBILLEDMILES" localSheetId="8">FALSE</definedName>
    <definedName name="QBREPORTCOMPARECOL_TRIPBILLEDMILES" localSheetId="7">FALSE</definedName>
    <definedName name="QBREPORTCOMPARECOL_TRIPBILLEDMILES" localSheetId="6">FALSE</definedName>
    <definedName name="QBREPORTCOMPARECOL_TRIPBILLEDMILES" localSheetId="5">FALSE</definedName>
    <definedName name="QBREPORTCOMPARECOL_TRIPBILLEDMILES" localSheetId="4">FALSE</definedName>
    <definedName name="QBREPORTCOMPARECOL_TRIPBILLEDMILES" localSheetId="3">FALSE</definedName>
    <definedName name="QBREPORTCOMPARECOL_TRIPBILLEDMILES" localSheetId="2">FALSE</definedName>
    <definedName name="QBREPORTCOMPARECOL_TRIPBILLINGAMOUNT" localSheetId="10">FALSE</definedName>
    <definedName name="QBREPORTCOMPARECOL_TRIPBILLINGAMOUNT" localSheetId="1">FALSE</definedName>
    <definedName name="QBREPORTCOMPARECOL_TRIPBILLINGAMOUNT" localSheetId="9">FALSE</definedName>
    <definedName name="QBREPORTCOMPARECOL_TRIPBILLINGAMOUNT" localSheetId="8">FALSE</definedName>
    <definedName name="QBREPORTCOMPARECOL_TRIPBILLINGAMOUNT" localSheetId="7">FALSE</definedName>
    <definedName name="QBREPORTCOMPARECOL_TRIPBILLINGAMOUNT" localSheetId="6">FALSE</definedName>
    <definedName name="QBREPORTCOMPARECOL_TRIPBILLINGAMOUNT" localSheetId="5">FALSE</definedName>
    <definedName name="QBREPORTCOMPARECOL_TRIPBILLINGAMOUNT" localSheetId="4">FALSE</definedName>
    <definedName name="QBREPORTCOMPARECOL_TRIPBILLINGAMOUNT" localSheetId="3">FALSE</definedName>
    <definedName name="QBREPORTCOMPARECOL_TRIPBILLINGAMOUNT" localSheetId="2">FALSE</definedName>
    <definedName name="QBREPORTCOMPARECOL_TRIPMILES" localSheetId="10">FALSE</definedName>
    <definedName name="QBREPORTCOMPARECOL_TRIPMILES" localSheetId="1">FALSE</definedName>
    <definedName name="QBREPORTCOMPARECOL_TRIPMILES" localSheetId="9">FALSE</definedName>
    <definedName name="QBREPORTCOMPARECOL_TRIPMILES" localSheetId="8">FALSE</definedName>
    <definedName name="QBREPORTCOMPARECOL_TRIPMILES" localSheetId="7">FALSE</definedName>
    <definedName name="QBREPORTCOMPARECOL_TRIPMILES" localSheetId="6">FALSE</definedName>
    <definedName name="QBREPORTCOMPARECOL_TRIPMILES" localSheetId="5">FALSE</definedName>
    <definedName name="QBREPORTCOMPARECOL_TRIPMILES" localSheetId="4">FALSE</definedName>
    <definedName name="QBREPORTCOMPARECOL_TRIPMILES" localSheetId="3">FALSE</definedName>
    <definedName name="QBREPORTCOMPARECOL_TRIPMILES" localSheetId="2">FALSE</definedName>
    <definedName name="QBREPORTCOMPARECOL_TRIPNOTBILLABLEMILES" localSheetId="10">FALSE</definedName>
    <definedName name="QBREPORTCOMPARECOL_TRIPNOTBILLABLEMILES" localSheetId="1">FALSE</definedName>
    <definedName name="QBREPORTCOMPARECOL_TRIPNOTBILLABLEMILES" localSheetId="9">FALSE</definedName>
    <definedName name="QBREPORTCOMPARECOL_TRIPNOTBILLABLEMILES" localSheetId="8">FALSE</definedName>
    <definedName name="QBREPORTCOMPARECOL_TRIPNOTBILLABLEMILES" localSheetId="7">FALSE</definedName>
    <definedName name="QBREPORTCOMPARECOL_TRIPNOTBILLABLEMILES" localSheetId="6">FALSE</definedName>
    <definedName name="QBREPORTCOMPARECOL_TRIPNOTBILLABLEMILES" localSheetId="5">FALSE</definedName>
    <definedName name="QBREPORTCOMPARECOL_TRIPNOTBILLABLEMILES" localSheetId="4">FALSE</definedName>
    <definedName name="QBREPORTCOMPARECOL_TRIPNOTBILLABLEMILES" localSheetId="3">FALSE</definedName>
    <definedName name="QBREPORTCOMPARECOL_TRIPNOTBILLABLEMILES" localSheetId="2">FALSE</definedName>
    <definedName name="QBREPORTCOMPARECOL_TRIPTAXDEDUCTIBLEAMOUNT" localSheetId="10">FALSE</definedName>
    <definedName name="QBREPORTCOMPARECOL_TRIPTAXDEDUCTIBLEAMOUNT" localSheetId="1">FALSE</definedName>
    <definedName name="QBREPORTCOMPARECOL_TRIPTAXDEDUCTIBLEAMOUNT" localSheetId="9">FALSE</definedName>
    <definedName name="QBREPORTCOMPARECOL_TRIPTAXDEDUCTIBLEAMOUNT" localSheetId="8">FALSE</definedName>
    <definedName name="QBREPORTCOMPARECOL_TRIPTAXDEDUCTIBLEAMOUNT" localSheetId="7">FALSE</definedName>
    <definedName name="QBREPORTCOMPARECOL_TRIPTAXDEDUCTIBLEAMOUNT" localSheetId="6">FALSE</definedName>
    <definedName name="QBREPORTCOMPARECOL_TRIPTAXDEDUCTIBLEAMOUNT" localSheetId="5">FALSE</definedName>
    <definedName name="QBREPORTCOMPARECOL_TRIPTAXDEDUCTIBLEAMOUNT" localSheetId="4">FALSE</definedName>
    <definedName name="QBREPORTCOMPARECOL_TRIPTAXDEDUCTIBLEAMOUNT" localSheetId="3">FALSE</definedName>
    <definedName name="QBREPORTCOMPARECOL_TRIPTAXDEDUCTIBLEAMOUNT" localSheetId="2">FALSE</definedName>
    <definedName name="QBREPORTCOMPARECOL_TRIPUNBILLEDMILES" localSheetId="10">FALSE</definedName>
    <definedName name="QBREPORTCOMPARECOL_TRIPUNBILLEDMILES" localSheetId="1">FALSE</definedName>
    <definedName name="QBREPORTCOMPARECOL_TRIPUNBILLEDMILES" localSheetId="9">FALSE</definedName>
    <definedName name="QBREPORTCOMPARECOL_TRIPUNBILLEDMILES" localSheetId="8">FALSE</definedName>
    <definedName name="QBREPORTCOMPARECOL_TRIPUNBILLEDMILES" localSheetId="7">FALSE</definedName>
    <definedName name="QBREPORTCOMPARECOL_TRIPUNBILLEDMILES" localSheetId="6">FALSE</definedName>
    <definedName name="QBREPORTCOMPARECOL_TRIPUNBILLEDMILES" localSheetId="5">FALSE</definedName>
    <definedName name="QBREPORTCOMPARECOL_TRIPUNBILLEDMILES" localSheetId="4">FALSE</definedName>
    <definedName name="QBREPORTCOMPARECOL_TRIPUNBILLEDMILES" localSheetId="3">FALSE</definedName>
    <definedName name="QBREPORTCOMPARECOL_TRIPUNBILLEDMILES" localSheetId="2">FALSE</definedName>
    <definedName name="QBREPORTCOMPARECOL_YTD" localSheetId="10">FALSE</definedName>
    <definedName name="QBREPORTCOMPARECOL_YTD" localSheetId="1">FALSE</definedName>
    <definedName name="QBREPORTCOMPARECOL_YTD" localSheetId="9">FALSE</definedName>
    <definedName name="QBREPORTCOMPARECOL_YTD" localSheetId="8">FALSE</definedName>
    <definedName name="QBREPORTCOMPARECOL_YTD" localSheetId="7">FALSE</definedName>
    <definedName name="QBREPORTCOMPARECOL_YTD" localSheetId="6">FALSE</definedName>
    <definedName name="QBREPORTCOMPARECOL_YTD" localSheetId="5">FALSE</definedName>
    <definedName name="QBREPORTCOMPARECOL_YTD" localSheetId="4">FALSE</definedName>
    <definedName name="QBREPORTCOMPARECOL_YTD" localSheetId="3">FALSE</definedName>
    <definedName name="QBREPORTCOMPARECOL_YTD" localSheetId="2">FALSE</definedName>
    <definedName name="QBREPORTCOMPARECOL_YTDBUDGET" localSheetId="10">FALSE</definedName>
    <definedName name="QBREPORTCOMPARECOL_YTDBUDGET" localSheetId="1">FALSE</definedName>
    <definedName name="QBREPORTCOMPARECOL_YTDBUDGET" localSheetId="9">FALSE</definedName>
    <definedName name="QBREPORTCOMPARECOL_YTDBUDGET" localSheetId="8">FALSE</definedName>
    <definedName name="QBREPORTCOMPARECOL_YTDBUDGET" localSheetId="7">FALSE</definedName>
    <definedName name="QBREPORTCOMPARECOL_YTDBUDGET" localSheetId="6">FALSE</definedName>
    <definedName name="QBREPORTCOMPARECOL_YTDBUDGET" localSheetId="5">FALSE</definedName>
    <definedName name="QBREPORTCOMPARECOL_YTDBUDGET" localSheetId="4">FALSE</definedName>
    <definedName name="QBREPORTCOMPARECOL_YTDBUDGET" localSheetId="3">FALSE</definedName>
    <definedName name="QBREPORTCOMPARECOL_YTDBUDGET" localSheetId="2">FALSE</definedName>
    <definedName name="QBREPORTCOMPARECOL_YTDPCT" localSheetId="10">FALSE</definedName>
    <definedName name="QBREPORTCOMPARECOL_YTDPCT" localSheetId="1">FALSE</definedName>
    <definedName name="QBREPORTCOMPARECOL_YTDPCT" localSheetId="9">FALSE</definedName>
    <definedName name="QBREPORTCOMPARECOL_YTDPCT" localSheetId="8">FALSE</definedName>
    <definedName name="QBREPORTCOMPARECOL_YTDPCT" localSheetId="7">FALSE</definedName>
    <definedName name="QBREPORTCOMPARECOL_YTDPCT" localSheetId="6">FALSE</definedName>
    <definedName name="QBREPORTCOMPARECOL_YTDPCT" localSheetId="5">FALSE</definedName>
    <definedName name="QBREPORTCOMPARECOL_YTDPCT" localSheetId="4">FALSE</definedName>
    <definedName name="QBREPORTCOMPARECOL_YTDPCT" localSheetId="3">FALSE</definedName>
    <definedName name="QBREPORTCOMPARECOL_YTDPCT" localSheetId="2">FALSE</definedName>
    <definedName name="QBREPORTROWAXIS" localSheetId="10">15</definedName>
    <definedName name="QBREPORTROWAXIS" localSheetId="1">9</definedName>
    <definedName name="QBREPORTROWAXIS" localSheetId="9">9</definedName>
    <definedName name="QBREPORTROWAXIS" localSheetId="8">15</definedName>
    <definedName name="QBREPORTROWAXIS" localSheetId="7">9</definedName>
    <definedName name="QBREPORTROWAXIS" localSheetId="6">15</definedName>
    <definedName name="QBREPORTROWAXIS" localSheetId="5">9</definedName>
    <definedName name="QBREPORTROWAXIS" localSheetId="4">15</definedName>
    <definedName name="QBREPORTROWAXIS" localSheetId="3">9</definedName>
    <definedName name="QBREPORTROWAXIS" localSheetId="2">15</definedName>
    <definedName name="QBREPORTSUBCOLAXIS" localSheetId="10">0</definedName>
    <definedName name="QBREPORTSUBCOLAXIS" localSheetId="1">0</definedName>
    <definedName name="QBREPORTSUBCOLAXIS" localSheetId="9">0</definedName>
    <definedName name="QBREPORTSUBCOLAXIS" localSheetId="8">0</definedName>
    <definedName name="QBREPORTSUBCOLAXIS" localSheetId="7">0</definedName>
    <definedName name="QBREPORTSUBCOLAXIS" localSheetId="6">0</definedName>
    <definedName name="QBREPORTSUBCOLAXIS" localSheetId="5">0</definedName>
    <definedName name="QBREPORTSUBCOLAXIS" localSheetId="4">0</definedName>
    <definedName name="QBREPORTSUBCOLAXIS" localSheetId="3">0</definedName>
    <definedName name="QBREPORTSUBCOLAXIS" localSheetId="2">0</definedName>
    <definedName name="QBREPORTTYPE" localSheetId="10">57</definedName>
    <definedName name="QBREPORTTYPE" localSheetId="1">5</definedName>
    <definedName name="QBREPORTTYPE" localSheetId="9">5</definedName>
    <definedName name="QBREPORTTYPE" localSheetId="8">57</definedName>
    <definedName name="QBREPORTTYPE" localSheetId="7">5</definedName>
    <definedName name="QBREPORTTYPE" localSheetId="6">57</definedName>
    <definedName name="QBREPORTTYPE" localSheetId="5">5</definedName>
    <definedName name="QBREPORTTYPE" localSheetId="4">57</definedName>
    <definedName name="QBREPORTTYPE" localSheetId="3">5</definedName>
    <definedName name="QBREPORTTYPE" localSheetId="2">57</definedName>
    <definedName name="QBROWHEADERS" localSheetId="10">1</definedName>
    <definedName name="QBROWHEADERS" localSheetId="1">5</definedName>
    <definedName name="QBROWHEADERS" localSheetId="9">5</definedName>
    <definedName name="QBROWHEADERS" localSheetId="8">2</definedName>
    <definedName name="QBROWHEADERS" localSheetId="7">5</definedName>
    <definedName name="QBROWHEADERS" localSheetId="6">2</definedName>
    <definedName name="QBROWHEADERS" localSheetId="5">5</definedName>
    <definedName name="QBROWHEADERS" localSheetId="4">2</definedName>
    <definedName name="QBROWHEADERS" localSheetId="3">6</definedName>
    <definedName name="QBROWHEADERS" localSheetId="2">2</definedName>
    <definedName name="QBSTARTDATE" localSheetId="10">20180901</definedName>
    <definedName name="QBSTARTDATE" localSheetId="1">20180930</definedName>
    <definedName name="QBSTARTDATE" localSheetId="9">20180930</definedName>
    <definedName name="QBSTARTDATE" localSheetId="8">20180901</definedName>
    <definedName name="QBSTARTDATE" localSheetId="7">20180930</definedName>
    <definedName name="QBSTARTDATE" localSheetId="6">20180901</definedName>
    <definedName name="QBSTARTDATE" localSheetId="5">20180930</definedName>
    <definedName name="QBSTARTDATE" localSheetId="4">20180901</definedName>
    <definedName name="QBSTARTDATE" localSheetId="3">20180930</definedName>
    <definedName name="QBSTARTDATE" localSheetId="2">20180901</definedName>
  </definedNames>
  <calcPr calcId="145621"/>
</workbook>
</file>

<file path=xl/calcChain.xml><?xml version="1.0" encoding="utf-8"?>
<calcChain xmlns="http://schemas.openxmlformats.org/spreadsheetml/2006/main">
  <c r="F29" i="19" l="1"/>
  <c r="F28" i="19"/>
  <c r="F24" i="19"/>
  <c r="F23" i="19"/>
  <c r="F22" i="19"/>
  <c r="F17" i="19"/>
  <c r="F11" i="19"/>
  <c r="F10" i="19"/>
  <c r="F9" i="19"/>
  <c r="F8" i="19"/>
  <c r="U127" i="17" l="1"/>
  <c r="S127" i="17"/>
  <c r="U126" i="17"/>
  <c r="S126" i="17"/>
  <c r="U125" i="17"/>
  <c r="U123" i="17"/>
  <c r="S123" i="17"/>
  <c r="U122" i="17"/>
  <c r="U120" i="17"/>
  <c r="S120" i="17"/>
  <c r="U119" i="17"/>
  <c r="U118" i="17"/>
  <c r="U117" i="17"/>
  <c r="U116" i="17"/>
  <c r="U115" i="17"/>
  <c r="U114" i="17"/>
  <c r="U113" i="17"/>
  <c r="U112" i="17"/>
  <c r="U111" i="17"/>
  <c r="U110" i="17"/>
  <c r="U109" i="17"/>
  <c r="U107" i="17"/>
  <c r="S107" i="17"/>
  <c r="U106" i="17"/>
  <c r="U104" i="17"/>
  <c r="S104" i="17"/>
  <c r="U103" i="17"/>
  <c r="U102" i="17"/>
  <c r="U101" i="17"/>
  <c r="U100" i="17"/>
  <c r="U99" i="17"/>
  <c r="U97" i="17"/>
  <c r="S97" i="17"/>
  <c r="U96" i="17"/>
  <c r="U94" i="17"/>
  <c r="S94" i="17"/>
  <c r="U93" i="17"/>
  <c r="U91" i="17"/>
  <c r="S91" i="17"/>
  <c r="U90" i="17"/>
  <c r="U89" i="17"/>
  <c r="U88" i="17"/>
  <c r="U86" i="17"/>
  <c r="S86" i="17"/>
  <c r="U85" i="17"/>
  <c r="U83" i="17"/>
  <c r="S83" i="17"/>
  <c r="U82" i="17"/>
  <c r="U80" i="17"/>
  <c r="S80" i="17"/>
  <c r="U79" i="17"/>
  <c r="U77" i="17"/>
  <c r="S77" i="17"/>
  <c r="U76" i="17"/>
  <c r="U75" i="17"/>
  <c r="U74" i="17"/>
  <c r="U73" i="17"/>
  <c r="U72" i="17"/>
  <c r="U71" i="17"/>
  <c r="U70" i="17"/>
  <c r="U69" i="17"/>
  <c r="U68" i="17"/>
  <c r="U66" i="17"/>
  <c r="S66" i="17"/>
  <c r="U65" i="17"/>
  <c r="U63" i="17"/>
  <c r="S63" i="17"/>
  <c r="U62" i="17"/>
  <c r="U60" i="17"/>
  <c r="S60" i="17"/>
  <c r="U59" i="17"/>
  <c r="U57" i="17"/>
  <c r="S57" i="17"/>
  <c r="U56" i="17"/>
  <c r="U54" i="17"/>
  <c r="S54" i="17"/>
  <c r="U53" i="17"/>
  <c r="U51" i="17"/>
  <c r="S51" i="17"/>
  <c r="U50" i="17"/>
  <c r="U48" i="17"/>
  <c r="S48" i="17"/>
  <c r="U47" i="17"/>
  <c r="U46" i="17"/>
  <c r="U45" i="17"/>
  <c r="U43" i="17"/>
  <c r="S43" i="17"/>
  <c r="U42" i="17"/>
  <c r="U41" i="17"/>
  <c r="U39" i="17"/>
  <c r="S39" i="17"/>
  <c r="U38" i="17"/>
  <c r="U36" i="17"/>
  <c r="S36" i="17"/>
  <c r="U35" i="17"/>
  <c r="U34" i="17"/>
  <c r="U32" i="17"/>
  <c r="S32" i="17"/>
  <c r="U31" i="17"/>
  <c r="U29" i="17"/>
  <c r="S29" i="17"/>
  <c r="U28" i="17"/>
  <c r="U26" i="17"/>
  <c r="S26" i="17"/>
  <c r="U25" i="17"/>
  <c r="U23" i="17"/>
  <c r="S23" i="17"/>
  <c r="U22" i="17"/>
  <c r="U20" i="17"/>
  <c r="S20" i="17"/>
  <c r="U19" i="17"/>
  <c r="U17" i="17"/>
  <c r="S17" i="17"/>
  <c r="U16" i="17"/>
  <c r="U15" i="17"/>
  <c r="U14" i="17"/>
  <c r="U13" i="17"/>
  <c r="U11" i="17"/>
  <c r="S11" i="17"/>
  <c r="U10" i="17"/>
  <c r="U8" i="17"/>
  <c r="S8" i="17"/>
  <c r="U7" i="17"/>
  <c r="U5" i="17"/>
  <c r="S5" i="17"/>
  <c r="U4" i="17"/>
  <c r="U3" i="17"/>
  <c r="G56" i="15" l="1"/>
  <c r="G55" i="15"/>
  <c r="G50" i="15"/>
  <c r="G49" i="15"/>
  <c r="G48" i="15"/>
  <c r="G47" i="15"/>
  <c r="G41" i="15"/>
  <c r="G35" i="15"/>
  <c r="G34" i="15"/>
  <c r="G31" i="15"/>
  <c r="G23" i="15"/>
  <c r="G22" i="15"/>
  <c r="G20" i="15"/>
  <c r="G16" i="15"/>
  <c r="G14" i="15"/>
  <c r="U9" i="13" l="1"/>
  <c r="S9" i="13"/>
  <c r="U8" i="13"/>
  <c r="S8" i="13"/>
  <c r="U7" i="13"/>
  <c r="U6" i="13"/>
  <c r="U5" i="13"/>
  <c r="U4" i="13"/>
  <c r="U3" i="13"/>
  <c r="F25" i="11" l="1"/>
  <c r="F24" i="11"/>
  <c r="F18" i="11"/>
  <c r="F17" i="11"/>
  <c r="F16" i="11"/>
  <c r="F15" i="11"/>
  <c r="U57" i="9" l="1"/>
  <c r="S57" i="9"/>
  <c r="U56" i="9"/>
  <c r="S56" i="9"/>
  <c r="U55" i="9"/>
  <c r="U53" i="9"/>
  <c r="S53" i="9"/>
  <c r="U52" i="9"/>
  <c r="U51" i="9"/>
  <c r="U49" i="9"/>
  <c r="S49" i="9"/>
  <c r="U48" i="9"/>
  <c r="U46" i="9"/>
  <c r="S46" i="9"/>
  <c r="U45" i="9"/>
  <c r="U44" i="9"/>
  <c r="U43" i="9"/>
  <c r="U42" i="9"/>
  <c r="U41" i="9"/>
  <c r="U40" i="9"/>
  <c r="U39" i="9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7" i="9"/>
  <c r="S7" i="9"/>
  <c r="U6" i="9"/>
  <c r="U4" i="9"/>
  <c r="S4" i="9"/>
  <c r="U3" i="9"/>
  <c r="F24" i="7" l="1"/>
  <c r="F23" i="7"/>
  <c r="F18" i="7"/>
  <c r="F17" i="7"/>
  <c r="F16" i="7"/>
  <c r="F10" i="7"/>
  <c r="F9" i="7"/>
  <c r="F8" i="7"/>
  <c r="U26" i="5" l="1"/>
  <c r="S26" i="5"/>
  <c r="U25" i="5"/>
  <c r="S25" i="5"/>
  <c r="U24" i="5"/>
  <c r="U22" i="5"/>
  <c r="S22" i="5"/>
  <c r="U21" i="5"/>
  <c r="U20" i="5"/>
  <c r="U19" i="5"/>
  <c r="U17" i="5"/>
  <c r="S17" i="5"/>
  <c r="U16" i="5"/>
  <c r="U14" i="5"/>
  <c r="S14" i="5"/>
  <c r="U13" i="5"/>
  <c r="U12" i="5"/>
  <c r="U11" i="5"/>
  <c r="U10" i="5"/>
  <c r="U9" i="5"/>
  <c r="U7" i="5"/>
  <c r="S7" i="5"/>
  <c r="U6" i="5"/>
  <c r="U4" i="5"/>
  <c r="S4" i="5"/>
  <c r="U3" i="5"/>
  <c r="F17" i="3" l="1"/>
  <c r="F16" i="3"/>
  <c r="F11" i="3"/>
  <c r="F10" i="3"/>
  <c r="F9" i="3"/>
  <c r="F8" i="3"/>
</calcChain>
</file>

<file path=xl/sharedStrings.xml><?xml version="1.0" encoding="utf-8"?>
<sst xmlns="http://schemas.openxmlformats.org/spreadsheetml/2006/main" count="882" uniqueCount="373">
  <si>
    <t>Type</t>
  </si>
  <si>
    <t>Date</t>
  </si>
  <si>
    <t>Num</t>
  </si>
  <si>
    <t>Memo</t>
  </si>
  <si>
    <t>Account</t>
  </si>
  <si>
    <t>Clr</t>
  </si>
  <si>
    <t>Split</t>
  </si>
  <si>
    <t>Amount</t>
  </si>
  <si>
    <t>Balance</t>
  </si>
  <si>
    <t>TOTAL</t>
  </si>
  <si>
    <t>Sep 30, 18</t>
  </si>
  <si>
    <t>ASSETS</t>
  </si>
  <si>
    <t>Current Assets</t>
  </si>
  <si>
    <t>Checking/Savings</t>
  </si>
  <si>
    <t>City of Dyer Fire Department</t>
  </si>
  <si>
    <t>Act 833</t>
  </si>
  <si>
    <t>City of Dyer Fire Department - Other</t>
  </si>
  <si>
    <t>Total City of Dyer Fire Department</t>
  </si>
  <si>
    <t>Total Checking/Savings</t>
  </si>
  <si>
    <t>Total Current Assets</t>
  </si>
  <si>
    <t>TOTAL ASSETS</t>
  </si>
  <si>
    <t>LIABILITIES &amp; EQUITY</t>
  </si>
  <si>
    <t>Equity</t>
  </si>
  <si>
    <t>Retained Earnings</t>
  </si>
  <si>
    <t>Net Income</t>
  </si>
  <si>
    <t>Total Equity</t>
  </si>
  <si>
    <t>TOTAL LIABILITIES &amp; EQUITY</t>
  </si>
  <si>
    <t>Brister Law Firm</t>
  </si>
  <si>
    <t>Total Brister Law Firm</t>
  </si>
  <si>
    <t>Crawford County</t>
  </si>
  <si>
    <t>Total Crawford County</t>
  </si>
  <si>
    <t>Kings Travel Mart</t>
  </si>
  <si>
    <t>Total Kings Travel Mart</t>
  </si>
  <si>
    <t>OG&amp;E Electric</t>
  </si>
  <si>
    <t>Total OG&amp;E Electric</t>
  </si>
  <si>
    <t>State of Arkansas</t>
  </si>
  <si>
    <t>Total State of Arkansas</t>
  </si>
  <si>
    <t>Time Striping Inc</t>
  </si>
  <si>
    <t>Total Time Striping Inc</t>
  </si>
  <si>
    <t>Check</t>
  </si>
  <si>
    <t>Deposit</t>
  </si>
  <si>
    <t>1254</t>
  </si>
  <si>
    <t>1252</t>
  </si>
  <si>
    <t>1255</t>
  </si>
  <si>
    <t>1920083518</t>
  </si>
  <si>
    <t>1920083519</t>
  </si>
  <si>
    <t>1920083520</t>
  </si>
  <si>
    <t>1253</t>
  </si>
  <si>
    <t>September 2018</t>
  </si>
  <si>
    <t>September 2018, Rec#1181</t>
  </si>
  <si>
    <t>Trans#1017127</t>
  </si>
  <si>
    <t>Trans#1017943</t>
  </si>
  <si>
    <t>Trans#1012667</t>
  </si>
  <si>
    <t>Trans#1010521</t>
  </si>
  <si>
    <t>Trans#1010522</t>
  </si>
  <si>
    <t>October 2018</t>
  </si>
  <si>
    <t>Rec#1178</t>
  </si>
  <si>
    <t>Rec#1179</t>
  </si>
  <si>
    <t>Rec#1180</t>
  </si>
  <si>
    <t>Sign for river road Inv#68048</t>
  </si>
  <si>
    <t>Attorney Fee's</t>
  </si>
  <si>
    <t>County Turn back</t>
  </si>
  <si>
    <t>Mower</t>
  </si>
  <si>
    <t>O G &amp; E Utilities 16314-7</t>
  </si>
  <si>
    <t>MLM0200 Highway Severance</t>
  </si>
  <si>
    <t>MLM0200 Municipal Special</t>
  </si>
  <si>
    <t>Street Signs</t>
  </si>
  <si>
    <t>City of Street Operation</t>
  </si>
  <si>
    <t>City of Dyer CD</t>
  </si>
  <si>
    <t>City of Dyer Street Aid Project</t>
  </si>
  <si>
    <t>Liabilities</t>
  </si>
  <si>
    <t>Current Liabilities</t>
  </si>
  <si>
    <t>Other Current Liabilities</t>
  </si>
  <si>
    <t>Citizens Bank and Trust</t>
  </si>
  <si>
    <t>Total Other Current Liabilities</t>
  </si>
  <si>
    <t>Total Current Liabilities</t>
  </si>
  <si>
    <t>Total Liabilities</t>
  </si>
  <si>
    <t>Opening Balance Equity</t>
  </si>
  <si>
    <t>Arkansas Crime Information Center</t>
  </si>
  <si>
    <t>Total Arkansas Crime Information Center</t>
  </si>
  <si>
    <t>KING'S TRAVEL MART</t>
  </si>
  <si>
    <t>Total KING'S TRAVEL MART</t>
  </si>
  <si>
    <t>Kountry Express</t>
  </si>
  <si>
    <t>Total Kountry Express</t>
  </si>
  <si>
    <t>Van Alma Tire</t>
  </si>
  <si>
    <t>Total Van Alma Tire</t>
  </si>
  <si>
    <t>Verizon</t>
  </si>
  <si>
    <t>Total Verizon</t>
  </si>
  <si>
    <t>1219</t>
  </si>
  <si>
    <t>1217</t>
  </si>
  <si>
    <t>1215</t>
  </si>
  <si>
    <t>1214</t>
  </si>
  <si>
    <t>1220</t>
  </si>
  <si>
    <t>1218</t>
  </si>
  <si>
    <t>Inv#DYI-08-18</t>
  </si>
  <si>
    <t>Trans#1017218</t>
  </si>
  <si>
    <t>Trans#1016756</t>
  </si>
  <si>
    <t>Trans#1016577</t>
  </si>
  <si>
    <t>Trans#1016394</t>
  </si>
  <si>
    <t>Trans#1015966</t>
  </si>
  <si>
    <t>Trans#1016143</t>
  </si>
  <si>
    <t>Trans#1016146</t>
  </si>
  <si>
    <t>Trans#1017771</t>
  </si>
  <si>
    <t>Trans#1015414</t>
  </si>
  <si>
    <t>Trans#1015265</t>
  </si>
  <si>
    <t>Trans#1014958</t>
  </si>
  <si>
    <t>Trans#1014658</t>
  </si>
  <si>
    <t>Trans#1014441</t>
  </si>
  <si>
    <t>Trans#1014242</t>
  </si>
  <si>
    <t>Trans#1014226</t>
  </si>
  <si>
    <t>Trans#1013486</t>
  </si>
  <si>
    <t>Trans#1013731</t>
  </si>
  <si>
    <t>Trans#1013343</t>
  </si>
  <si>
    <t>Trans#1013417</t>
  </si>
  <si>
    <t>Trans#1012730</t>
  </si>
  <si>
    <t>Trans#1012508</t>
  </si>
  <si>
    <t>Trans#1012512</t>
  </si>
  <si>
    <t>Trans#1012265</t>
  </si>
  <si>
    <t>Trans#1012235</t>
  </si>
  <si>
    <t>Trans#1011573</t>
  </si>
  <si>
    <t>Trans#1011674</t>
  </si>
  <si>
    <t>Trans#1011675</t>
  </si>
  <si>
    <t>Trans#1011140</t>
  </si>
  <si>
    <t>Trans#1011003</t>
  </si>
  <si>
    <t>Trans#1010667</t>
  </si>
  <si>
    <t>Trans#1019094</t>
  </si>
  <si>
    <t>Trans#1019504</t>
  </si>
  <si>
    <t>Trans#1019796</t>
  </si>
  <si>
    <t>Trans#1010010</t>
  </si>
  <si>
    <t>Trans#1010009</t>
  </si>
  <si>
    <t>Trans#1010314</t>
  </si>
  <si>
    <t>Trans#1010527</t>
  </si>
  <si>
    <t>August 2018 Fuel</t>
  </si>
  <si>
    <t>Inv#N00131356</t>
  </si>
  <si>
    <t>Inv#N00130940</t>
  </si>
  <si>
    <t>Acct#942183515-00001 October 2018 Inv#9814485546</t>
  </si>
  <si>
    <t>ACIC Data</t>
  </si>
  <si>
    <t>Criminal Matters</t>
  </si>
  <si>
    <t>Unit#3418</t>
  </si>
  <si>
    <t>Unit 3980</t>
  </si>
  <si>
    <t>Unit 7923</t>
  </si>
  <si>
    <t>FUEL</t>
  </si>
  <si>
    <t>Repairs and Maintenance</t>
  </si>
  <si>
    <t>Telephone Expense</t>
  </si>
  <si>
    <t>General</t>
  </si>
  <si>
    <t>City of Dyer Police Department</t>
  </si>
  <si>
    <t>Child Passenger</t>
  </si>
  <si>
    <t>Dyer Public Safety</t>
  </si>
  <si>
    <t>ER Vehicles</t>
  </si>
  <si>
    <t>Highway funds</t>
  </si>
  <si>
    <t>Jail Fee's</t>
  </si>
  <si>
    <t>K-9 Officer Wilson</t>
  </si>
  <si>
    <t>Warrant Fees</t>
  </si>
  <si>
    <t>City of Dyer Police Department - Other</t>
  </si>
  <si>
    <t>Total City of Dyer Police Department</t>
  </si>
  <si>
    <t>QuickBooks Payroll Service</t>
  </si>
  <si>
    <t>Total QuickBooks Payroll Service</t>
  </si>
  <si>
    <t>Liability Check</t>
  </si>
  <si>
    <t>Fee for 6 direct deposit(s) at $1.75 each</t>
  </si>
  <si>
    <t>Fee for 1 direct deposit(s) at $1.75 each</t>
  </si>
  <si>
    <t>Payroll Expenses</t>
  </si>
  <si>
    <t>City of Dyer Payroll Account</t>
  </si>
  <si>
    <t>Building Permit Fund Allied</t>
  </si>
  <si>
    <t>General Fund Allied Bank</t>
  </si>
  <si>
    <t>Police Funds</t>
  </si>
  <si>
    <t>Hwy Improvement Fund</t>
  </si>
  <si>
    <t>Prisoner Jail Fees</t>
  </si>
  <si>
    <t>Child Passenger Fund</t>
  </si>
  <si>
    <t>City Rescue/ER/Law Enforcement</t>
  </si>
  <si>
    <t>Warrant Fee</t>
  </si>
  <si>
    <t>Police Funds - Other</t>
  </si>
  <si>
    <t>Total Police Funds</t>
  </si>
  <si>
    <t>General Fund Allied Bank - Other</t>
  </si>
  <si>
    <t>Total General Fund Allied Bank</t>
  </si>
  <si>
    <t>City of Dyer Grant Fund</t>
  </si>
  <si>
    <t>Police Dept.--JAG Grant</t>
  </si>
  <si>
    <t>City of Dyer Grant Fund - Other</t>
  </si>
  <si>
    <t>Total City of Dyer Grant Fund</t>
  </si>
  <si>
    <t>Fixed Assets</t>
  </si>
  <si>
    <t>Land</t>
  </si>
  <si>
    <t>New Police Car</t>
  </si>
  <si>
    <t>Playground Equipment</t>
  </si>
  <si>
    <t>Truck #1</t>
  </si>
  <si>
    <t>Furniture and Equipment</t>
  </si>
  <si>
    <t>Total Fixed Assets</t>
  </si>
  <si>
    <t>Other Assets</t>
  </si>
  <si>
    <t>Tools</t>
  </si>
  <si>
    <t>Total Other Assets</t>
  </si>
  <si>
    <t>Accounts Payable</t>
  </si>
  <si>
    <t>Total Accounts Payable</t>
  </si>
  <si>
    <t>DUE TO DUE FROM ALLIED STREET</t>
  </si>
  <si>
    <t>Payroll Liabilities</t>
  </si>
  <si>
    <t>payroll Deductions</t>
  </si>
  <si>
    <t>Payroll Liabilities - Other</t>
  </si>
  <si>
    <t>Total Payroll Liabilities</t>
  </si>
  <si>
    <t>Opening Bal Equity</t>
  </si>
  <si>
    <t>ARKANSAS VALLEY ELECTRIC</t>
  </si>
  <si>
    <t>Total ARKANSAS VALLEY ELECTRIC</t>
  </si>
  <si>
    <t>BANK OF THE OZARKS</t>
  </si>
  <si>
    <t>Total BANK OF THE OZARKS</t>
  </si>
  <si>
    <t>BH Energy Arkansas</t>
  </si>
  <si>
    <t>Total BH Energy Arkansas</t>
  </si>
  <si>
    <t>BLACK HILLS ENERGY</t>
  </si>
  <si>
    <t>Total BLACK HILLS ENERGY</t>
  </si>
  <si>
    <t>citizens bank</t>
  </si>
  <si>
    <t>Total citizens bank</t>
  </si>
  <si>
    <t>Consolidated Printing</t>
  </si>
  <si>
    <t>Total Consolidated Printing</t>
  </si>
  <si>
    <t>COX COMMUNICATIONS</t>
  </si>
  <si>
    <t>Total COX COMMUNICATIONS</t>
  </si>
  <si>
    <t>Donna Staton</t>
  </si>
  <si>
    <t>Total Donna Staton</t>
  </si>
  <si>
    <t>Hudson's Pest Solutions</t>
  </si>
  <si>
    <t>Total Hudson's Pest Solutions</t>
  </si>
  <si>
    <t>JIM DAPSON</t>
  </si>
  <si>
    <t>Total JIM DAPSON</t>
  </si>
  <si>
    <t>KATHERINE FRY</t>
  </si>
  <si>
    <t>Total KATHERINE FRY</t>
  </si>
  <si>
    <t>Lonnie Robins.</t>
  </si>
  <si>
    <t>Total Lonnie Robins.</t>
  </si>
  <si>
    <t>Lynn Hubbard</t>
  </si>
  <si>
    <t>Total Lynn Hubbard</t>
  </si>
  <si>
    <t>Meadors Lumber Company</t>
  </si>
  <si>
    <t>Total Meadors Lumber Company</t>
  </si>
  <si>
    <t>Mosquito Product LLC</t>
  </si>
  <si>
    <t>Total Mosquito Product LLC</t>
  </si>
  <si>
    <t>Municipal Health Benefit Fund</t>
  </si>
  <si>
    <t>Total Municipal Health Benefit Fund</t>
  </si>
  <si>
    <t>Nancy Smith</t>
  </si>
  <si>
    <t>Total Nancy Smith</t>
  </si>
  <si>
    <t>O'Reilly Auto Parts</t>
  </si>
  <si>
    <t>Total O'Reilly Auto Parts</t>
  </si>
  <si>
    <t>OG&amp;E</t>
  </si>
  <si>
    <t>Total OG&amp;E</t>
  </si>
  <si>
    <t>PAUL BROWN</t>
  </si>
  <si>
    <t>Total PAUL BROWN</t>
  </si>
  <si>
    <t>Ralph Tillery</t>
  </si>
  <si>
    <t>Total Ralph Tillery</t>
  </si>
  <si>
    <t>ROBERT PORTER</t>
  </si>
  <si>
    <t>Total ROBERT PORTER</t>
  </si>
  <si>
    <t>Swaim Office Products</t>
  </si>
  <si>
    <t>Total Swaim Office Products</t>
  </si>
  <si>
    <t>U S Postal Service</t>
  </si>
  <si>
    <t>Total U S Postal Service</t>
  </si>
  <si>
    <t>UNIFIRST</t>
  </si>
  <si>
    <t>Total UNIFIRST</t>
  </si>
  <si>
    <t>VERIZON</t>
  </si>
  <si>
    <t>Total VERIZON</t>
  </si>
  <si>
    <t>Veronica Robins.</t>
  </si>
  <si>
    <t>Total Veronica Robins.</t>
  </si>
  <si>
    <t>WALMART</t>
  </si>
  <si>
    <t>Total WALMART</t>
  </si>
  <si>
    <t>WINDSTREAM</t>
  </si>
  <si>
    <t>Total WINDSTREAM</t>
  </si>
  <si>
    <t>1932</t>
  </si>
  <si>
    <t>1917</t>
  </si>
  <si>
    <t>0000629795</t>
  </si>
  <si>
    <t>1913</t>
  </si>
  <si>
    <t>1925</t>
  </si>
  <si>
    <t>1912</t>
  </si>
  <si>
    <t>1928</t>
  </si>
  <si>
    <t>1905</t>
  </si>
  <si>
    <t>1902</t>
  </si>
  <si>
    <t>1942</t>
  </si>
  <si>
    <t>1909</t>
  </si>
  <si>
    <t>1911</t>
  </si>
  <si>
    <t>1920</t>
  </si>
  <si>
    <t>1931</t>
  </si>
  <si>
    <t>1908</t>
  </si>
  <si>
    <t>1922</t>
  </si>
  <si>
    <t>1927</t>
  </si>
  <si>
    <t>1938</t>
  </si>
  <si>
    <t>1906</t>
  </si>
  <si>
    <t>1914</t>
  </si>
  <si>
    <t>1935</t>
  </si>
  <si>
    <t>1936</t>
  </si>
  <si>
    <t>1903</t>
  </si>
  <si>
    <t>1904</t>
  </si>
  <si>
    <t>1907</t>
  </si>
  <si>
    <t>1920083517</t>
  </si>
  <si>
    <t>1920104172</t>
  </si>
  <si>
    <t>1920104171</t>
  </si>
  <si>
    <t>1918</t>
  </si>
  <si>
    <t>1937</t>
  </si>
  <si>
    <t>1901</t>
  </si>
  <si>
    <t>1921</t>
  </si>
  <si>
    <t>1929</t>
  </si>
  <si>
    <t>1933</t>
  </si>
  <si>
    <t>1940</t>
  </si>
  <si>
    <t>1943</t>
  </si>
  <si>
    <t>1910</t>
  </si>
  <si>
    <t>1919</t>
  </si>
  <si>
    <t>1930</t>
  </si>
  <si>
    <t>1941</t>
  </si>
  <si>
    <t>1934</t>
  </si>
  <si>
    <t>1915</t>
  </si>
  <si>
    <t>September 2018 Payment</t>
  </si>
  <si>
    <t>Rec#01943</t>
  </si>
  <si>
    <t>Credit from bank due to unsigned checks</t>
  </si>
  <si>
    <t>Inv#149745</t>
  </si>
  <si>
    <t>Inv#1001273</t>
  </si>
  <si>
    <t>Inv#1001277</t>
  </si>
  <si>
    <t>Meals and Mileage for Clerks training in Fayetteville September 2018</t>
  </si>
  <si>
    <t xml:space="preserve"> HVAC Continuing Ed</t>
  </si>
  <si>
    <t>HVAC Continuing Ed</t>
  </si>
  <si>
    <t>Inv#249221,Inv#249547,iIN#250500, Inv#249359</t>
  </si>
  <si>
    <t>Inv#2427</t>
  </si>
  <si>
    <t>Trust Group div  1-00466-000</t>
  </si>
  <si>
    <t>Inv#4096-353474, #4096-355173, #4096-354890, #4096-354878</t>
  </si>
  <si>
    <t>This on Veronica she was in Training at Eureka Springs Training will reimburse general out of water</t>
  </si>
  <si>
    <t>Rec#01941</t>
  </si>
  <si>
    <t>Rec#01947</t>
  </si>
  <si>
    <t>Rec#01948</t>
  </si>
  <si>
    <t>Inv#148449</t>
  </si>
  <si>
    <t>Stamps for office</t>
  </si>
  <si>
    <t>Inv#8270826642</t>
  </si>
  <si>
    <t>Inv#8270827632</t>
  </si>
  <si>
    <t>Inv#8270828616</t>
  </si>
  <si>
    <t>Inv#8270829603</t>
  </si>
  <si>
    <t>Inv#8270830591</t>
  </si>
  <si>
    <t>Inv#9814603151</t>
  </si>
  <si>
    <t>Meals and Mileage for clerks training in September in Fayetteville</t>
  </si>
  <si>
    <t>AFMA Conference   .....CFM Continuing Ed</t>
  </si>
  <si>
    <t>AFMA Conference.....CFM Continuing Ed</t>
  </si>
  <si>
    <t>AFMA Conference... CFM Continuing Ed</t>
  </si>
  <si>
    <t>N/A</t>
  </si>
  <si>
    <t>Trans#101129</t>
  </si>
  <si>
    <t>Ref#272201</t>
  </si>
  <si>
    <t>Ref#230041</t>
  </si>
  <si>
    <t>Ref#7M4R91TLW8</t>
  </si>
  <si>
    <t>Ref#432677</t>
  </si>
  <si>
    <t>August 30, 2018</t>
  </si>
  <si>
    <t>ACCT#154117001</t>
  </si>
  <si>
    <t>LOAN</t>
  </si>
  <si>
    <t>FRANCHISE FEE</t>
  </si>
  <si>
    <t>ACCT#2551102781</t>
  </si>
  <si>
    <t>ACCT#2551902459</t>
  </si>
  <si>
    <t>ACCT#2552354475</t>
  </si>
  <si>
    <t>Community BldgACCT#2433317926</t>
  </si>
  <si>
    <t>General Civil Matters</t>
  </si>
  <si>
    <t>Credit from Citizens Bank</t>
  </si>
  <si>
    <t>Office Supplies</t>
  </si>
  <si>
    <t>COX-0010807707996702</t>
  </si>
  <si>
    <t>COUNCIL PAY</t>
  </si>
  <si>
    <t>PEST CONTROL</t>
  </si>
  <si>
    <t>FIRE CHEIF</t>
  </si>
  <si>
    <t>Cleaning Office</t>
  </si>
  <si>
    <t>Meals.</t>
  </si>
  <si>
    <t>Hotel Expense</t>
  </si>
  <si>
    <t>Mileage</t>
  </si>
  <si>
    <t>SUPPLIES</t>
  </si>
  <si>
    <t>Spray for City</t>
  </si>
  <si>
    <t>Health Insurance</t>
  </si>
  <si>
    <t>ACCT#20100-4</t>
  </si>
  <si>
    <t>ACCT#2920127-4</t>
  </si>
  <si>
    <t>ACCT#20113-7</t>
  </si>
  <si>
    <t>ACCT#129024495-1</t>
  </si>
  <si>
    <t>Community BuildingACCT#16773-4</t>
  </si>
  <si>
    <t>ACCT#128337389-0</t>
  </si>
  <si>
    <t>ELECTRIC 1937761-3</t>
  </si>
  <si>
    <t>MLM0100 Municipal General</t>
  </si>
  <si>
    <t>State of Arkansas City Sales Ta</t>
  </si>
  <si>
    <t>Postage</t>
  </si>
  <si>
    <t>CLOTHING</t>
  </si>
  <si>
    <t>VERIZON-413242509-00001</t>
  </si>
  <si>
    <t>Community Event</t>
  </si>
  <si>
    <t>Telephone Expense 040063349</t>
  </si>
  <si>
    <t>City of Dyer General Operations</t>
  </si>
  <si>
    <t>Building Permit</t>
  </si>
  <si>
    <t>City of Dyer General Operations - Other</t>
  </si>
  <si>
    <t>Total City of Dyer General Operations</t>
  </si>
  <si>
    <t>Public Works Loan</t>
  </si>
  <si>
    <t>Transfer out to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</si>
</sst>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mm/dd/yyyy"/>
  </numFmts>
  <fonts count="8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8"/>
      <color rgb="FF323232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49" fontId="1" fillId="0" borderId="0" xfId="0" applyNumberFormat="1" applyFont="1"/>
    <xf numFmtId="49" fontId="1" fillId="0" borderId="2" xfId="0" applyNumberFormat="1" applyFont="1" applyBorder="1"/>
    <xf numFmtId="164" fontId="1" fillId="0" borderId="2" xfId="0" applyNumberFormat="1" applyFont="1" applyBorder="1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3" fillId="0" borderId="0" xfId="1" applyFont="1" applyBorder="1"/>
    <xf numFmtId="0" fontId="3" fillId="0" borderId="0" xfId="1" applyFont="1" applyFill="1" applyBorder="1"/>
    <xf numFmtId="0" fontId="4" fillId="0" borderId="0" xfId="1" applyFont="1" applyBorder="1"/>
    <xf numFmtId="164" fontId="5" fillId="0" borderId="0" xfId="0" applyNumberFormat="1" applyFont="1"/>
    <xf numFmtId="164" fontId="5" fillId="0" borderId="0" xfId="0" applyNumberFormat="1" applyFont="1" applyBorder="1"/>
    <xf numFmtId="164" fontId="5" fillId="0" borderId="3" xfId="0" applyNumberFormat="1" applyFont="1" applyBorder="1"/>
    <xf numFmtId="164" fontId="1" fillId="0" borderId="4" xfId="0" applyNumberFormat="1" applyFont="1" applyBorder="1"/>
    <xf numFmtId="49" fontId="1" fillId="0" borderId="0" xfId="0" applyNumberFormat="1" applyFont="1" applyAlignment="1">
      <alignment horizontal="center"/>
    </xf>
    <xf numFmtId="0" fontId="1" fillId="0" borderId="0" xfId="0" applyNumberFormat="1" applyFont="1"/>
    <xf numFmtId="49" fontId="0" fillId="0" borderId="0" xfId="0" applyNumberFormat="1"/>
    <xf numFmtId="165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5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164" fontId="5" fillId="0" borderId="5" xfId="0" applyNumberFormat="1" applyFont="1" applyBorder="1"/>
    <xf numFmtId="164" fontId="5" fillId="0" borderId="6" xfId="0" applyNumberFormat="1" applyFont="1" applyBorder="1"/>
    <xf numFmtId="49" fontId="6" fillId="0" borderId="0" xfId="0" applyNumberFormat="1" applyFont="1"/>
    <xf numFmtId="165" fontId="6" fillId="0" borderId="0" xfId="0" applyNumberFormat="1" applyFont="1"/>
    <xf numFmtId="164" fontId="6" fillId="0" borderId="0" xfId="0" applyNumberFormat="1" applyFont="1"/>
    <xf numFmtId="49" fontId="7" fillId="0" borderId="0" xfId="0" applyNumberFormat="1" applyFont="1"/>
    <xf numFmtId="165" fontId="7" fillId="0" borderId="0" xfId="0" applyNumberFormat="1" applyFont="1"/>
    <xf numFmtId="49" fontId="7" fillId="0" borderId="0" xfId="0" applyNumberFormat="1" applyFont="1" applyAlignment="1">
      <alignment horizontal="centerContinuous"/>
    </xf>
    <xf numFmtId="164" fontId="7" fillId="0" borderId="0" xfId="0" applyNumberFormat="1" applyFont="1"/>
    <xf numFmtId="164" fontId="7" fillId="0" borderId="0" xfId="0" applyNumberFormat="1" applyFont="1" applyBorder="1"/>
    <xf numFmtId="164" fontId="7" fillId="0" borderId="3" xfId="0" applyNumberFormat="1" applyFont="1" applyBorder="1"/>
    <xf numFmtId="164" fontId="6" fillId="0" borderId="4" xfId="0" applyNumberFormat="1" applyFont="1" applyBorder="1"/>
    <xf numFmtId="0" fontId="6" fillId="0" borderId="0" xfId="0" applyFont="1"/>
    <xf numFmtId="49" fontId="6" fillId="0" borderId="1" xfId="0" applyNumberFormat="1" applyFont="1" applyBorder="1" applyAlignment="1">
      <alignment horizontal="center"/>
    </xf>
    <xf numFmtId="164" fontId="7" fillId="0" borderId="5" xfId="0" applyNumberFormat="1" applyFont="1" applyBorder="1"/>
    <xf numFmtId="164" fontId="7" fillId="0" borderId="6" xfId="0" applyNumberFormat="1" applyFont="1" applyBorder="1"/>
    <xf numFmtId="49" fontId="6" fillId="0" borderId="0" xfId="0" applyNumberFormat="1" applyFont="1" applyAlignment="1">
      <alignment horizontal="center"/>
    </xf>
    <xf numFmtId="0" fontId="6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7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5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190500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190500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7345" name="FILTER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7346" name="HEADER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47105" name="FILTER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47106" name="HEADER" hidden="1">
              <a:extLst>
                <a:ext uri="{63B3BB69-23CF-44E3-9099-C40C66FF867C}">
                  <a14:compatExt spid="_x0000_s47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7889" name="FILTER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37890" name="HEADER" hidden="1">
              <a:extLst>
                <a:ext uri="{63B3BB69-23CF-44E3-9099-C40C66FF867C}">
                  <a14:compatExt spid="_x0000_s378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29697" name="FILTER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29698" name="HEADER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2529" name="FILTER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2530" name="HEADER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6385" name="FILTER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16386" name="HEADER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265" name="FILTER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1266" name="HEADER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1</xdr:row>
          <xdr:rowOff>28575</xdr:rowOff>
        </xdr:to>
        <xdr:sp macro="" textlink="">
          <xdr:nvSpPr>
            <xdr:cNvPr id="7170" name="HEADER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9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18.xml"/><Relationship Id="rId5" Type="http://schemas.openxmlformats.org/officeDocument/2006/relationships/image" Target="../media/image18.emf"/><Relationship Id="rId4" Type="http://schemas.openxmlformats.org/officeDocument/2006/relationships/control" Target="../activeX/activeX1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21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20.xml"/><Relationship Id="rId5" Type="http://schemas.openxmlformats.org/officeDocument/2006/relationships/image" Target="../media/image20.emf"/><Relationship Id="rId4" Type="http://schemas.openxmlformats.org/officeDocument/2006/relationships/control" Target="../activeX/activeX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6.emf"/><Relationship Id="rId4" Type="http://schemas.openxmlformats.org/officeDocument/2006/relationships/control" Target="../activeX/activeX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9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8.xml"/><Relationship Id="rId5" Type="http://schemas.openxmlformats.org/officeDocument/2006/relationships/image" Target="../media/image8.emf"/><Relationship Id="rId4" Type="http://schemas.openxmlformats.org/officeDocument/2006/relationships/control" Target="../activeX/activeX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3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2.xml"/><Relationship Id="rId5" Type="http://schemas.openxmlformats.org/officeDocument/2006/relationships/image" Target="../media/image12.emf"/><Relationship Id="rId4" Type="http://schemas.openxmlformats.org/officeDocument/2006/relationships/control" Target="../activeX/activeX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5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4.xml"/><Relationship Id="rId5" Type="http://schemas.openxmlformats.org/officeDocument/2006/relationships/image" Target="../media/image14.emf"/><Relationship Id="rId4" Type="http://schemas.openxmlformats.org/officeDocument/2006/relationships/control" Target="../activeX/activeX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7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6.xml"/><Relationship Id="rId5" Type="http://schemas.openxmlformats.org/officeDocument/2006/relationships/image" Target="../media/image16.emf"/><Relationship Id="rId4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/>
  </sheetViews>
  <sheetFormatPr defaultColWidth="8.85546875" defaultRowHeight="15" x14ac:dyDescent="0.25"/>
  <cols>
    <col min="1" max="1" width="3" style="10" customWidth="1"/>
    <col min="2" max="2" width="4.140625" style="10" customWidth="1"/>
    <col min="3" max="3" width="54" style="10" customWidth="1"/>
    <col min="4" max="4" width="3.7109375" style="10" customWidth="1"/>
    <col min="5" max="5" width="90.28515625" style="10" customWidth="1"/>
    <col min="6" max="7" width="8.85546875" style="10"/>
    <col min="8" max="8" width="15.42578125" style="10" customWidth="1"/>
    <col min="9" max="9" width="5.140625" style="10" customWidth="1"/>
    <col min="10" max="11" width="8.85546875" style="10"/>
    <col min="12" max="12" width="3" style="10" customWidth="1"/>
    <col min="13" max="15" width="8.85546875" style="10"/>
    <col min="16" max="16" width="7" style="10" customWidth="1"/>
    <col min="17" max="256" width="8.85546875" style="10"/>
    <col min="257" max="257" width="3" style="10" customWidth="1"/>
    <col min="258" max="258" width="4.140625" style="10" customWidth="1"/>
    <col min="259" max="259" width="54" style="10" customWidth="1"/>
    <col min="260" max="260" width="3.7109375" style="10" customWidth="1"/>
    <col min="261" max="261" width="90.28515625" style="10" customWidth="1"/>
    <col min="262" max="263" width="8.85546875" style="10"/>
    <col min="264" max="264" width="15.42578125" style="10" customWidth="1"/>
    <col min="265" max="265" width="5.140625" style="10" customWidth="1"/>
    <col min="266" max="267" width="8.85546875" style="10"/>
    <col min="268" max="268" width="3" style="10" customWidth="1"/>
    <col min="269" max="271" width="8.85546875" style="10"/>
    <col min="272" max="272" width="7" style="10" customWidth="1"/>
    <col min="273" max="512" width="8.85546875" style="10"/>
    <col min="513" max="513" width="3" style="10" customWidth="1"/>
    <col min="514" max="514" width="4.140625" style="10" customWidth="1"/>
    <col min="515" max="515" width="54" style="10" customWidth="1"/>
    <col min="516" max="516" width="3.7109375" style="10" customWidth="1"/>
    <col min="517" max="517" width="90.28515625" style="10" customWidth="1"/>
    <col min="518" max="519" width="8.85546875" style="10"/>
    <col min="520" max="520" width="15.42578125" style="10" customWidth="1"/>
    <col min="521" max="521" width="5.140625" style="10" customWidth="1"/>
    <col min="522" max="523" width="8.85546875" style="10"/>
    <col min="524" max="524" width="3" style="10" customWidth="1"/>
    <col min="525" max="527" width="8.85546875" style="10"/>
    <col min="528" max="528" width="7" style="10" customWidth="1"/>
    <col min="529" max="768" width="8.85546875" style="10"/>
    <col min="769" max="769" width="3" style="10" customWidth="1"/>
    <col min="770" max="770" width="4.140625" style="10" customWidth="1"/>
    <col min="771" max="771" width="54" style="10" customWidth="1"/>
    <col min="772" max="772" width="3.7109375" style="10" customWidth="1"/>
    <col min="773" max="773" width="90.28515625" style="10" customWidth="1"/>
    <col min="774" max="775" width="8.85546875" style="10"/>
    <col min="776" max="776" width="15.42578125" style="10" customWidth="1"/>
    <col min="777" max="777" width="5.140625" style="10" customWidth="1"/>
    <col min="778" max="779" width="8.85546875" style="10"/>
    <col min="780" max="780" width="3" style="10" customWidth="1"/>
    <col min="781" max="783" width="8.85546875" style="10"/>
    <col min="784" max="784" width="7" style="10" customWidth="1"/>
    <col min="785" max="1024" width="8.85546875" style="10"/>
    <col min="1025" max="1025" width="3" style="10" customWidth="1"/>
    <col min="1026" max="1026" width="4.140625" style="10" customWidth="1"/>
    <col min="1027" max="1027" width="54" style="10" customWidth="1"/>
    <col min="1028" max="1028" width="3.7109375" style="10" customWidth="1"/>
    <col min="1029" max="1029" width="90.28515625" style="10" customWidth="1"/>
    <col min="1030" max="1031" width="8.85546875" style="10"/>
    <col min="1032" max="1032" width="15.42578125" style="10" customWidth="1"/>
    <col min="1033" max="1033" width="5.140625" style="10" customWidth="1"/>
    <col min="1034" max="1035" width="8.85546875" style="10"/>
    <col min="1036" max="1036" width="3" style="10" customWidth="1"/>
    <col min="1037" max="1039" width="8.85546875" style="10"/>
    <col min="1040" max="1040" width="7" style="10" customWidth="1"/>
    <col min="1041" max="1280" width="8.85546875" style="10"/>
    <col min="1281" max="1281" width="3" style="10" customWidth="1"/>
    <col min="1282" max="1282" width="4.140625" style="10" customWidth="1"/>
    <col min="1283" max="1283" width="54" style="10" customWidth="1"/>
    <col min="1284" max="1284" width="3.7109375" style="10" customWidth="1"/>
    <col min="1285" max="1285" width="90.28515625" style="10" customWidth="1"/>
    <col min="1286" max="1287" width="8.85546875" style="10"/>
    <col min="1288" max="1288" width="15.42578125" style="10" customWidth="1"/>
    <col min="1289" max="1289" width="5.140625" style="10" customWidth="1"/>
    <col min="1290" max="1291" width="8.85546875" style="10"/>
    <col min="1292" max="1292" width="3" style="10" customWidth="1"/>
    <col min="1293" max="1295" width="8.85546875" style="10"/>
    <col min="1296" max="1296" width="7" style="10" customWidth="1"/>
    <col min="1297" max="1536" width="8.85546875" style="10"/>
    <col min="1537" max="1537" width="3" style="10" customWidth="1"/>
    <col min="1538" max="1538" width="4.140625" style="10" customWidth="1"/>
    <col min="1539" max="1539" width="54" style="10" customWidth="1"/>
    <col min="1540" max="1540" width="3.7109375" style="10" customWidth="1"/>
    <col min="1541" max="1541" width="90.28515625" style="10" customWidth="1"/>
    <col min="1542" max="1543" width="8.85546875" style="10"/>
    <col min="1544" max="1544" width="15.42578125" style="10" customWidth="1"/>
    <col min="1545" max="1545" width="5.140625" style="10" customWidth="1"/>
    <col min="1546" max="1547" width="8.85546875" style="10"/>
    <col min="1548" max="1548" width="3" style="10" customWidth="1"/>
    <col min="1549" max="1551" width="8.85546875" style="10"/>
    <col min="1552" max="1552" width="7" style="10" customWidth="1"/>
    <col min="1553" max="1792" width="8.85546875" style="10"/>
    <col min="1793" max="1793" width="3" style="10" customWidth="1"/>
    <col min="1794" max="1794" width="4.140625" style="10" customWidth="1"/>
    <col min="1795" max="1795" width="54" style="10" customWidth="1"/>
    <col min="1796" max="1796" width="3.7109375" style="10" customWidth="1"/>
    <col min="1797" max="1797" width="90.28515625" style="10" customWidth="1"/>
    <col min="1798" max="1799" width="8.85546875" style="10"/>
    <col min="1800" max="1800" width="15.42578125" style="10" customWidth="1"/>
    <col min="1801" max="1801" width="5.140625" style="10" customWidth="1"/>
    <col min="1802" max="1803" width="8.85546875" style="10"/>
    <col min="1804" max="1804" width="3" style="10" customWidth="1"/>
    <col min="1805" max="1807" width="8.85546875" style="10"/>
    <col min="1808" max="1808" width="7" style="10" customWidth="1"/>
    <col min="1809" max="2048" width="8.85546875" style="10"/>
    <col min="2049" max="2049" width="3" style="10" customWidth="1"/>
    <col min="2050" max="2050" width="4.140625" style="10" customWidth="1"/>
    <col min="2051" max="2051" width="54" style="10" customWidth="1"/>
    <col min="2052" max="2052" width="3.7109375" style="10" customWidth="1"/>
    <col min="2053" max="2053" width="90.28515625" style="10" customWidth="1"/>
    <col min="2054" max="2055" width="8.85546875" style="10"/>
    <col min="2056" max="2056" width="15.42578125" style="10" customWidth="1"/>
    <col min="2057" max="2057" width="5.140625" style="10" customWidth="1"/>
    <col min="2058" max="2059" width="8.85546875" style="10"/>
    <col min="2060" max="2060" width="3" style="10" customWidth="1"/>
    <col min="2061" max="2063" width="8.85546875" style="10"/>
    <col min="2064" max="2064" width="7" style="10" customWidth="1"/>
    <col min="2065" max="2304" width="8.85546875" style="10"/>
    <col min="2305" max="2305" width="3" style="10" customWidth="1"/>
    <col min="2306" max="2306" width="4.140625" style="10" customWidth="1"/>
    <col min="2307" max="2307" width="54" style="10" customWidth="1"/>
    <col min="2308" max="2308" width="3.7109375" style="10" customWidth="1"/>
    <col min="2309" max="2309" width="90.28515625" style="10" customWidth="1"/>
    <col min="2310" max="2311" width="8.85546875" style="10"/>
    <col min="2312" max="2312" width="15.42578125" style="10" customWidth="1"/>
    <col min="2313" max="2313" width="5.140625" style="10" customWidth="1"/>
    <col min="2314" max="2315" width="8.85546875" style="10"/>
    <col min="2316" max="2316" width="3" style="10" customWidth="1"/>
    <col min="2317" max="2319" width="8.85546875" style="10"/>
    <col min="2320" max="2320" width="7" style="10" customWidth="1"/>
    <col min="2321" max="2560" width="8.85546875" style="10"/>
    <col min="2561" max="2561" width="3" style="10" customWidth="1"/>
    <col min="2562" max="2562" width="4.140625" style="10" customWidth="1"/>
    <col min="2563" max="2563" width="54" style="10" customWidth="1"/>
    <col min="2564" max="2564" width="3.7109375" style="10" customWidth="1"/>
    <col min="2565" max="2565" width="90.28515625" style="10" customWidth="1"/>
    <col min="2566" max="2567" width="8.85546875" style="10"/>
    <col min="2568" max="2568" width="15.42578125" style="10" customWidth="1"/>
    <col min="2569" max="2569" width="5.140625" style="10" customWidth="1"/>
    <col min="2570" max="2571" width="8.85546875" style="10"/>
    <col min="2572" max="2572" width="3" style="10" customWidth="1"/>
    <col min="2573" max="2575" width="8.85546875" style="10"/>
    <col min="2576" max="2576" width="7" style="10" customWidth="1"/>
    <col min="2577" max="2816" width="8.85546875" style="10"/>
    <col min="2817" max="2817" width="3" style="10" customWidth="1"/>
    <col min="2818" max="2818" width="4.140625" style="10" customWidth="1"/>
    <col min="2819" max="2819" width="54" style="10" customWidth="1"/>
    <col min="2820" max="2820" width="3.7109375" style="10" customWidth="1"/>
    <col min="2821" max="2821" width="90.28515625" style="10" customWidth="1"/>
    <col min="2822" max="2823" width="8.85546875" style="10"/>
    <col min="2824" max="2824" width="15.42578125" style="10" customWidth="1"/>
    <col min="2825" max="2825" width="5.140625" style="10" customWidth="1"/>
    <col min="2826" max="2827" width="8.85546875" style="10"/>
    <col min="2828" max="2828" width="3" style="10" customWidth="1"/>
    <col min="2829" max="2831" width="8.85546875" style="10"/>
    <col min="2832" max="2832" width="7" style="10" customWidth="1"/>
    <col min="2833" max="3072" width="8.85546875" style="10"/>
    <col min="3073" max="3073" width="3" style="10" customWidth="1"/>
    <col min="3074" max="3074" width="4.140625" style="10" customWidth="1"/>
    <col min="3075" max="3075" width="54" style="10" customWidth="1"/>
    <col min="3076" max="3076" width="3.7109375" style="10" customWidth="1"/>
    <col min="3077" max="3077" width="90.28515625" style="10" customWidth="1"/>
    <col min="3078" max="3079" width="8.85546875" style="10"/>
    <col min="3080" max="3080" width="15.42578125" style="10" customWidth="1"/>
    <col min="3081" max="3081" width="5.140625" style="10" customWidth="1"/>
    <col min="3082" max="3083" width="8.85546875" style="10"/>
    <col min="3084" max="3084" width="3" style="10" customWidth="1"/>
    <col min="3085" max="3087" width="8.85546875" style="10"/>
    <col min="3088" max="3088" width="7" style="10" customWidth="1"/>
    <col min="3089" max="3328" width="8.85546875" style="10"/>
    <col min="3329" max="3329" width="3" style="10" customWidth="1"/>
    <col min="3330" max="3330" width="4.140625" style="10" customWidth="1"/>
    <col min="3331" max="3331" width="54" style="10" customWidth="1"/>
    <col min="3332" max="3332" width="3.7109375" style="10" customWidth="1"/>
    <col min="3333" max="3333" width="90.28515625" style="10" customWidth="1"/>
    <col min="3334" max="3335" width="8.85546875" style="10"/>
    <col min="3336" max="3336" width="15.42578125" style="10" customWidth="1"/>
    <col min="3337" max="3337" width="5.140625" style="10" customWidth="1"/>
    <col min="3338" max="3339" width="8.85546875" style="10"/>
    <col min="3340" max="3340" width="3" style="10" customWidth="1"/>
    <col min="3341" max="3343" width="8.85546875" style="10"/>
    <col min="3344" max="3344" width="7" style="10" customWidth="1"/>
    <col min="3345" max="3584" width="8.85546875" style="10"/>
    <col min="3585" max="3585" width="3" style="10" customWidth="1"/>
    <col min="3586" max="3586" width="4.140625" style="10" customWidth="1"/>
    <col min="3587" max="3587" width="54" style="10" customWidth="1"/>
    <col min="3588" max="3588" width="3.7109375" style="10" customWidth="1"/>
    <col min="3589" max="3589" width="90.28515625" style="10" customWidth="1"/>
    <col min="3590" max="3591" width="8.85546875" style="10"/>
    <col min="3592" max="3592" width="15.42578125" style="10" customWidth="1"/>
    <col min="3593" max="3593" width="5.140625" style="10" customWidth="1"/>
    <col min="3594" max="3595" width="8.85546875" style="10"/>
    <col min="3596" max="3596" width="3" style="10" customWidth="1"/>
    <col min="3597" max="3599" width="8.85546875" style="10"/>
    <col min="3600" max="3600" width="7" style="10" customWidth="1"/>
    <col min="3601" max="3840" width="8.85546875" style="10"/>
    <col min="3841" max="3841" width="3" style="10" customWidth="1"/>
    <col min="3842" max="3842" width="4.140625" style="10" customWidth="1"/>
    <col min="3843" max="3843" width="54" style="10" customWidth="1"/>
    <col min="3844" max="3844" width="3.7109375" style="10" customWidth="1"/>
    <col min="3845" max="3845" width="90.28515625" style="10" customWidth="1"/>
    <col min="3846" max="3847" width="8.85546875" style="10"/>
    <col min="3848" max="3848" width="15.42578125" style="10" customWidth="1"/>
    <col min="3849" max="3849" width="5.140625" style="10" customWidth="1"/>
    <col min="3850" max="3851" width="8.85546875" style="10"/>
    <col min="3852" max="3852" width="3" style="10" customWidth="1"/>
    <col min="3853" max="3855" width="8.85546875" style="10"/>
    <col min="3856" max="3856" width="7" style="10" customWidth="1"/>
    <col min="3857" max="4096" width="8.85546875" style="10"/>
    <col min="4097" max="4097" width="3" style="10" customWidth="1"/>
    <col min="4098" max="4098" width="4.140625" style="10" customWidth="1"/>
    <col min="4099" max="4099" width="54" style="10" customWidth="1"/>
    <col min="4100" max="4100" width="3.7109375" style="10" customWidth="1"/>
    <col min="4101" max="4101" width="90.28515625" style="10" customWidth="1"/>
    <col min="4102" max="4103" width="8.85546875" style="10"/>
    <col min="4104" max="4104" width="15.42578125" style="10" customWidth="1"/>
    <col min="4105" max="4105" width="5.140625" style="10" customWidth="1"/>
    <col min="4106" max="4107" width="8.85546875" style="10"/>
    <col min="4108" max="4108" width="3" style="10" customWidth="1"/>
    <col min="4109" max="4111" width="8.85546875" style="10"/>
    <col min="4112" max="4112" width="7" style="10" customWidth="1"/>
    <col min="4113" max="4352" width="8.85546875" style="10"/>
    <col min="4353" max="4353" width="3" style="10" customWidth="1"/>
    <col min="4354" max="4354" width="4.140625" style="10" customWidth="1"/>
    <col min="4355" max="4355" width="54" style="10" customWidth="1"/>
    <col min="4356" max="4356" width="3.7109375" style="10" customWidth="1"/>
    <col min="4357" max="4357" width="90.28515625" style="10" customWidth="1"/>
    <col min="4358" max="4359" width="8.85546875" style="10"/>
    <col min="4360" max="4360" width="15.42578125" style="10" customWidth="1"/>
    <col min="4361" max="4361" width="5.140625" style="10" customWidth="1"/>
    <col min="4362" max="4363" width="8.85546875" style="10"/>
    <col min="4364" max="4364" width="3" style="10" customWidth="1"/>
    <col min="4365" max="4367" width="8.85546875" style="10"/>
    <col min="4368" max="4368" width="7" style="10" customWidth="1"/>
    <col min="4369" max="4608" width="8.85546875" style="10"/>
    <col min="4609" max="4609" width="3" style="10" customWidth="1"/>
    <col min="4610" max="4610" width="4.140625" style="10" customWidth="1"/>
    <col min="4611" max="4611" width="54" style="10" customWidth="1"/>
    <col min="4612" max="4612" width="3.7109375" style="10" customWidth="1"/>
    <col min="4613" max="4613" width="90.28515625" style="10" customWidth="1"/>
    <col min="4614" max="4615" width="8.85546875" style="10"/>
    <col min="4616" max="4616" width="15.42578125" style="10" customWidth="1"/>
    <col min="4617" max="4617" width="5.140625" style="10" customWidth="1"/>
    <col min="4618" max="4619" width="8.85546875" style="10"/>
    <col min="4620" max="4620" width="3" style="10" customWidth="1"/>
    <col min="4621" max="4623" width="8.85546875" style="10"/>
    <col min="4624" max="4624" width="7" style="10" customWidth="1"/>
    <col min="4625" max="4864" width="8.85546875" style="10"/>
    <col min="4865" max="4865" width="3" style="10" customWidth="1"/>
    <col min="4866" max="4866" width="4.140625" style="10" customWidth="1"/>
    <col min="4867" max="4867" width="54" style="10" customWidth="1"/>
    <col min="4868" max="4868" width="3.7109375" style="10" customWidth="1"/>
    <col min="4869" max="4869" width="90.28515625" style="10" customWidth="1"/>
    <col min="4870" max="4871" width="8.85546875" style="10"/>
    <col min="4872" max="4872" width="15.42578125" style="10" customWidth="1"/>
    <col min="4873" max="4873" width="5.140625" style="10" customWidth="1"/>
    <col min="4874" max="4875" width="8.85546875" style="10"/>
    <col min="4876" max="4876" width="3" style="10" customWidth="1"/>
    <col min="4877" max="4879" width="8.85546875" style="10"/>
    <col min="4880" max="4880" width="7" style="10" customWidth="1"/>
    <col min="4881" max="5120" width="8.85546875" style="10"/>
    <col min="5121" max="5121" width="3" style="10" customWidth="1"/>
    <col min="5122" max="5122" width="4.140625" style="10" customWidth="1"/>
    <col min="5123" max="5123" width="54" style="10" customWidth="1"/>
    <col min="5124" max="5124" width="3.7109375" style="10" customWidth="1"/>
    <col min="5125" max="5125" width="90.28515625" style="10" customWidth="1"/>
    <col min="5126" max="5127" width="8.85546875" style="10"/>
    <col min="5128" max="5128" width="15.42578125" style="10" customWidth="1"/>
    <col min="5129" max="5129" width="5.140625" style="10" customWidth="1"/>
    <col min="5130" max="5131" width="8.85546875" style="10"/>
    <col min="5132" max="5132" width="3" style="10" customWidth="1"/>
    <col min="5133" max="5135" width="8.85546875" style="10"/>
    <col min="5136" max="5136" width="7" style="10" customWidth="1"/>
    <col min="5137" max="5376" width="8.85546875" style="10"/>
    <col min="5377" max="5377" width="3" style="10" customWidth="1"/>
    <col min="5378" max="5378" width="4.140625" style="10" customWidth="1"/>
    <col min="5379" max="5379" width="54" style="10" customWidth="1"/>
    <col min="5380" max="5380" width="3.7109375" style="10" customWidth="1"/>
    <col min="5381" max="5381" width="90.28515625" style="10" customWidth="1"/>
    <col min="5382" max="5383" width="8.85546875" style="10"/>
    <col min="5384" max="5384" width="15.42578125" style="10" customWidth="1"/>
    <col min="5385" max="5385" width="5.140625" style="10" customWidth="1"/>
    <col min="5386" max="5387" width="8.85546875" style="10"/>
    <col min="5388" max="5388" width="3" style="10" customWidth="1"/>
    <col min="5389" max="5391" width="8.85546875" style="10"/>
    <col min="5392" max="5392" width="7" style="10" customWidth="1"/>
    <col min="5393" max="5632" width="8.85546875" style="10"/>
    <col min="5633" max="5633" width="3" style="10" customWidth="1"/>
    <col min="5634" max="5634" width="4.140625" style="10" customWidth="1"/>
    <col min="5635" max="5635" width="54" style="10" customWidth="1"/>
    <col min="5636" max="5636" width="3.7109375" style="10" customWidth="1"/>
    <col min="5637" max="5637" width="90.28515625" style="10" customWidth="1"/>
    <col min="5638" max="5639" width="8.85546875" style="10"/>
    <col min="5640" max="5640" width="15.42578125" style="10" customWidth="1"/>
    <col min="5641" max="5641" width="5.140625" style="10" customWidth="1"/>
    <col min="5642" max="5643" width="8.85546875" style="10"/>
    <col min="5644" max="5644" width="3" style="10" customWidth="1"/>
    <col min="5645" max="5647" width="8.85546875" style="10"/>
    <col min="5648" max="5648" width="7" style="10" customWidth="1"/>
    <col min="5649" max="5888" width="8.85546875" style="10"/>
    <col min="5889" max="5889" width="3" style="10" customWidth="1"/>
    <col min="5890" max="5890" width="4.140625" style="10" customWidth="1"/>
    <col min="5891" max="5891" width="54" style="10" customWidth="1"/>
    <col min="5892" max="5892" width="3.7109375" style="10" customWidth="1"/>
    <col min="5893" max="5893" width="90.28515625" style="10" customWidth="1"/>
    <col min="5894" max="5895" width="8.85546875" style="10"/>
    <col min="5896" max="5896" width="15.42578125" style="10" customWidth="1"/>
    <col min="5897" max="5897" width="5.140625" style="10" customWidth="1"/>
    <col min="5898" max="5899" width="8.85546875" style="10"/>
    <col min="5900" max="5900" width="3" style="10" customWidth="1"/>
    <col min="5901" max="5903" width="8.85546875" style="10"/>
    <col min="5904" max="5904" width="7" style="10" customWidth="1"/>
    <col min="5905" max="6144" width="8.85546875" style="10"/>
    <col min="6145" max="6145" width="3" style="10" customWidth="1"/>
    <col min="6146" max="6146" width="4.140625" style="10" customWidth="1"/>
    <col min="6147" max="6147" width="54" style="10" customWidth="1"/>
    <col min="6148" max="6148" width="3.7109375" style="10" customWidth="1"/>
    <col min="6149" max="6149" width="90.28515625" style="10" customWidth="1"/>
    <col min="6150" max="6151" width="8.85546875" style="10"/>
    <col min="6152" max="6152" width="15.42578125" style="10" customWidth="1"/>
    <col min="6153" max="6153" width="5.140625" style="10" customWidth="1"/>
    <col min="6154" max="6155" width="8.85546875" style="10"/>
    <col min="6156" max="6156" width="3" style="10" customWidth="1"/>
    <col min="6157" max="6159" width="8.85546875" style="10"/>
    <col min="6160" max="6160" width="7" style="10" customWidth="1"/>
    <col min="6161" max="6400" width="8.85546875" style="10"/>
    <col min="6401" max="6401" width="3" style="10" customWidth="1"/>
    <col min="6402" max="6402" width="4.140625" style="10" customWidth="1"/>
    <col min="6403" max="6403" width="54" style="10" customWidth="1"/>
    <col min="6404" max="6404" width="3.7109375" style="10" customWidth="1"/>
    <col min="6405" max="6405" width="90.28515625" style="10" customWidth="1"/>
    <col min="6406" max="6407" width="8.85546875" style="10"/>
    <col min="6408" max="6408" width="15.42578125" style="10" customWidth="1"/>
    <col min="6409" max="6409" width="5.140625" style="10" customWidth="1"/>
    <col min="6410" max="6411" width="8.85546875" style="10"/>
    <col min="6412" max="6412" width="3" style="10" customWidth="1"/>
    <col min="6413" max="6415" width="8.85546875" style="10"/>
    <col min="6416" max="6416" width="7" style="10" customWidth="1"/>
    <col min="6417" max="6656" width="8.85546875" style="10"/>
    <col min="6657" max="6657" width="3" style="10" customWidth="1"/>
    <col min="6658" max="6658" width="4.140625" style="10" customWidth="1"/>
    <col min="6659" max="6659" width="54" style="10" customWidth="1"/>
    <col min="6660" max="6660" width="3.7109375" style="10" customWidth="1"/>
    <col min="6661" max="6661" width="90.28515625" style="10" customWidth="1"/>
    <col min="6662" max="6663" width="8.85546875" style="10"/>
    <col min="6664" max="6664" width="15.42578125" style="10" customWidth="1"/>
    <col min="6665" max="6665" width="5.140625" style="10" customWidth="1"/>
    <col min="6666" max="6667" width="8.85546875" style="10"/>
    <col min="6668" max="6668" width="3" style="10" customWidth="1"/>
    <col min="6669" max="6671" width="8.85546875" style="10"/>
    <col min="6672" max="6672" width="7" style="10" customWidth="1"/>
    <col min="6673" max="6912" width="8.85546875" style="10"/>
    <col min="6913" max="6913" width="3" style="10" customWidth="1"/>
    <col min="6914" max="6914" width="4.140625" style="10" customWidth="1"/>
    <col min="6915" max="6915" width="54" style="10" customWidth="1"/>
    <col min="6916" max="6916" width="3.7109375" style="10" customWidth="1"/>
    <col min="6917" max="6917" width="90.28515625" style="10" customWidth="1"/>
    <col min="6918" max="6919" width="8.85546875" style="10"/>
    <col min="6920" max="6920" width="15.42578125" style="10" customWidth="1"/>
    <col min="6921" max="6921" width="5.140625" style="10" customWidth="1"/>
    <col min="6922" max="6923" width="8.85546875" style="10"/>
    <col min="6924" max="6924" width="3" style="10" customWidth="1"/>
    <col min="6925" max="6927" width="8.85546875" style="10"/>
    <col min="6928" max="6928" width="7" style="10" customWidth="1"/>
    <col min="6929" max="7168" width="8.85546875" style="10"/>
    <col min="7169" max="7169" width="3" style="10" customWidth="1"/>
    <col min="7170" max="7170" width="4.140625" style="10" customWidth="1"/>
    <col min="7171" max="7171" width="54" style="10" customWidth="1"/>
    <col min="7172" max="7172" width="3.7109375" style="10" customWidth="1"/>
    <col min="7173" max="7173" width="90.28515625" style="10" customWidth="1"/>
    <col min="7174" max="7175" width="8.85546875" style="10"/>
    <col min="7176" max="7176" width="15.42578125" style="10" customWidth="1"/>
    <col min="7177" max="7177" width="5.140625" style="10" customWidth="1"/>
    <col min="7178" max="7179" width="8.85546875" style="10"/>
    <col min="7180" max="7180" width="3" style="10" customWidth="1"/>
    <col min="7181" max="7183" width="8.85546875" style="10"/>
    <col min="7184" max="7184" width="7" style="10" customWidth="1"/>
    <col min="7185" max="7424" width="8.85546875" style="10"/>
    <col min="7425" max="7425" width="3" style="10" customWidth="1"/>
    <col min="7426" max="7426" width="4.140625" style="10" customWidth="1"/>
    <col min="7427" max="7427" width="54" style="10" customWidth="1"/>
    <col min="7428" max="7428" width="3.7109375" style="10" customWidth="1"/>
    <col min="7429" max="7429" width="90.28515625" style="10" customWidth="1"/>
    <col min="7430" max="7431" width="8.85546875" style="10"/>
    <col min="7432" max="7432" width="15.42578125" style="10" customWidth="1"/>
    <col min="7433" max="7433" width="5.140625" style="10" customWidth="1"/>
    <col min="7434" max="7435" width="8.85546875" style="10"/>
    <col min="7436" max="7436" width="3" style="10" customWidth="1"/>
    <col min="7437" max="7439" width="8.85546875" style="10"/>
    <col min="7440" max="7440" width="7" style="10" customWidth="1"/>
    <col min="7441" max="7680" width="8.85546875" style="10"/>
    <col min="7681" max="7681" width="3" style="10" customWidth="1"/>
    <col min="7682" max="7682" width="4.140625" style="10" customWidth="1"/>
    <col min="7683" max="7683" width="54" style="10" customWidth="1"/>
    <col min="7684" max="7684" width="3.7109375" style="10" customWidth="1"/>
    <col min="7685" max="7685" width="90.28515625" style="10" customWidth="1"/>
    <col min="7686" max="7687" width="8.85546875" style="10"/>
    <col min="7688" max="7688" width="15.42578125" style="10" customWidth="1"/>
    <col min="7689" max="7689" width="5.140625" style="10" customWidth="1"/>
    <col min="7690" max="7691" width="8.85546875" style="10"/>
    <col min="7692" max="7692" width="3" style="10" customWidth="1"/>
    <col min="7693" max="7695" width="8.85546875" style="10"/>
    <col min="7696" max="7696" width="7" style="10" customWidth="1"/>
    <col min="7697" max="7936" width="8.85546875" style="10"/>
    <col min="7937" max="7937" width="3" style="10" customWidth="1"/>
    <col min="7938" max="7938" width="4.140625" style="10" customWidth="1"/>
    <col min="7939" max="7939" width="54" style="10" customWidth="1"/>
    <col min="7940" max="7940" width="3.7109375" style="10" customWidth="1"/>
    <col min="7941" max="7941" width="90.28515625" style="10" customWidth="1"/>
    <col min="7942" max="7943" width="8.85546875" style="10"/>
    <col min="7944" max="7944" width="15.42578125" style="10" customWidth="1"/>
    <col min="7945" max="7945" width="5.140625" style="10" customWidth="1"/>
    <col min="7946" max="7947" width="8.85546875" style="10"/>
    <col min="7948" max="7948" width="3" style="10" customWidth="1"/>
    <col min="7949" max="7951" width="8.85546875" style="10"/>
    <col min="7952" max="7952" width="7" style="10" customWidth="1"/>
    <col min="7953" max="8192" width="8.85546875" style="10"/>
    <col min="8193" max="8193" width="3" style="10" customWidth="1"/>
    <col min="8194" max="8194" width="4.140625" style="10" customWidth="1"/>
    <col min="8195" max="8195" width="54" style="10" customWidth="1"/>
    <col min="8196" max="8196" width="3.7109375" style="10" customWidth="1"/>
    <col min="8197" max="8197" width="90.28515625" style="10" customWidth="1"/>
    <col min="8198" max="8199" width="8.85546875" style="10"/>
    <col min="8200" max="8200" width="15.42578125" style="10" customWidth="1"/>
    <col min="8201" max="8201" width="5.140625" style="10" customWidth="1"/>
    <col min="8202" max="8203" width="8.85546875" style="10"/>
    <col min="8204" max="8204" width="3" style="10" customWidth="1"/>
    <col min="8205" max="8207" width="8.85546875" style="10"/>
    <col min="8208" max="8208" width="7" style="10" customWidth="1"/>
    <col min="8209" max="8448" width="8.85546875" style="10"/>
    <col min="8449" max="8449" width="3" style="10" customWidth="1"/>
    <col min="8450" max="8450" width="4.140625" style="10" customWidth="1"/>
    <col min="8451" max="8451" width="54" style="10" customWidth="1"/>
    <col min="8452" max="8452" width="3.7109375" style="10" customWidth="1"/>
    <col min="8453" max="8453" width="90.28515625" style="10" customWidth="1"/>
    <col min="8454" max="8455" width="8.85546875" style="10"/>
    <col min="8456" max="8456" width="15.42578125" style="10" customWidth="1"/>
    <col min="8457" max="8457" width="5.140625" style="10" customWidth="1"/>
    <col min="8458" max="8459" width="8.85546875" style="10"/>
    <col min="8460" max="8460" width="3" style="10" customWidth="1"/>
    <col min="8461" max="8463" width="8.85546875" style="10"/>
    <col min="8464" max="8464" width="7" style="10" customWidth="1"/>
    <col min="8465" max="8704" width="8.85546875" style="10"/>
    <col min="8705" max="8705" width="3" style="10" customWidth="1"/>
    <col min="8706" max="8706" width="4.140625" style="10" customWidth="1"/>
    <col min="8707" max="8707" width="54" style="10" customWidth="1"/>
    <col min="8708" max="8708" width="3.7109375" style="10" customWidth="1"/>
    <col min="8709" max="8709" width="90.28515625" style="10" customWidth="1"/>
    <col min="8710" max="8711" width="8.85546875" style="10"/>
    <col min="8712" max="8712" width="15.42578125" style="10" customWidth="1"/>
    <col min="8713" max="8713" width="5.140625" style="10" customWidth="1"/>
    <col min="8714" max="8715" width="8.85546875" style="10"/>
    <col min="8716" max="8716" width="3" style="10" customWidth="1"/>
    <col min="8717" max="8719" width="8.85546875" style="10"/>
    <col min="8720" max="8720" width="7" style="10" customWidth="1"/>
    <col min="8721" max="8960" width="8.85546875" style="10"/>
    <col min="8961" max="8961" width="3" style="10" customWidth="1"/>
    <col min="8962" max="8962" width="4.140625" style="10" customWidth="1"/>
    <col min="8963" max="8963" width="54" style="10" customWidth="1"/>
    <col min="8964" max="8964" width="3.7109375" style="10" customWidth="1"/>
    <col min="8965" max="8965" width="90.28515625" style="10" customWidth="1"/>
    <col min="8966" max="8967" width="8.85546875" style="10"/>
    <col min="8968" max="8968" width="15.42578125" style="10" customWidth="1"/>
    <col min="8969" max="8969" width="5.140625" style="10" customWidth="1"/>
    <col min="8970" max="8971" width="8.85546875" style="10"/>
    <col min="8972" max="8972" width="3" style="10" customWidth="1"/>
    <col min="8973" max="8975" width="8.85546875" style="10"/>
    <col min="8976" max="8976" width="7" style="10" customWidth="1"/>
    <col min="8977" max="9216" width="8.85546875" style="10"/>
    <col min="9217" max="9217" width="3" style="10" customWidth="1"/>
    <col min="9218" max="9218" width="4.140625" style="10" customWidth="1"/>
    <col min="9219" max="9219" width="54" style="10" customWidth="1"/>
    <col min="9220" max="9220" width="3.7109375" style="10" customWidth="1"/>
    <col min="9221" max="9221" width="90.28515625" style="10" customWidth="1"/>
    <col min="9222" max="9223" width="8.85546875" style="10"/>
    <col min="9224" max="9224" width="15.42578125" style="10" customWidth="1"/>
    <col min="9225" max="9225" width="5.140625" style="10" customWidth="1"/>
    <col min="9226" max="9227" width="8.85546875" style="10"/>
    <col min="9228" max="9228" width="3" style="10" customWidth="1"/>
    <col min="9229" max="9231" width="8.85546875" style="10"/>
    <col min="9232" max="9232" width="7" style="10" customWidth="1"/>
    <col min="9233" max="9472" width="8.85546875" style="10"/>
    <col min="9473" max="9473" width="3" style="10" customWidth="1"/>
    <col min="9474" max="9474" width="4.140625" style="10" customWidth="1"/>
    <col min="9475" max="9475" width="54" style="10" customWidth="1"/>
    <col min="9476" max="9476" width="3.7109375" style="10" customWidth="1"/>
    <col min="9477" max="9477" width="90.28515625" style="10" customWidth="1"/>
    <col min="9478" max="9479" width="8.85546875" style="10"/>
    <col min="9480" max="9480" width="15.42578125" style="10" customWidth="1"/>
    <col min="9481" max="9481" width="5.140625" style="10" customWidth="1"/>
    <col min="9482" max="9483" width="8.85546875" style="10"/>
    <col min="9484" max="9484" width="3" style="10" customWidth="1"/>
    <col min="9485" max="9487" width="8.85546875" style="10"/>
    <col min="9488" max="9488" width="7" style="10" customWidth="1"/>
    <col min="9489" max="9728" width="8.85546875" style="10"/>
    <col min="9729" max="9729" width="3" style="10" customWidth="1"/>
    <col min="9730" max="9730" width="4.140625" style="10" customWidth="1"/>
    <col min="9731" max="9731" width="54" style="10" customWidth="1"/>
    <col min="9732" max="9732" width="3.7109375" style="10" customWidth="1"/>
    <col min="9733" max="9733" width="90.28515625" style="10" customWidth="1"/>
    <col min="9734" max="9735" width="8.85546875" style="10"/>
    <col min="9736" max="9736" width="15.42578125" style="10" customWidth="1"/>
    <col min="9737" max="9737" width="5.140625" style="10" customWidth="1"/>
    <col min="9738" max="9739" width="8.85546875" style="10"/>
    <col min="9740" max="9740" width="3" style="10" customWidth="1"/>
    <col min="9741" max="9743" width="8.85546875" style="10"/>
    <col min="9744" max="9744" width="7" style="10" customWidth="1"/>
    <col min="9745" max="9984" width="8.85546875" style="10"/>
    <col min="9985" max="9985" width="3" style="10" customWidth="1"/>
    <col min="9986" max="9986" width="4.140625" style="10" customWidth="1"/>
    <col min="9987" max="9987" width="54" style="10" customWidth="1"/>
    <col min="9988" max="9988" width="3.7109375" style="10" customWidth="1"/>
    <col min="9989" max="9989" width="90.28515625" style="10" customWidth="1"/>
    <col min="9990" max="9991" width="8.85546875" style="10"/>
    <col min="9992" max="9992" width="15.42578125" style="10" customWidth="1"/>
    <col min="9993" max="9993" width="5.140625" style="10" customWidth="1"/>
    <col min="9994" max="9995" width="8.85546875" style="10"/>
    <col min="9996" max="9996" width="3" style="10" customWidth="1"/>
    <col min="9997" max="9999" width="8.85546875" style="10"/>
    <col min="10000" max="10000" width="7" style="10" customWidth="1"/>
    <col min="10001" max="10240" width="8.85546875" style="10"/>
    <col min="10241" max="10241" width="3" style="10" customWidth="1"/>
    <col min="10242" max="10242" width="4.140625" style="10" customWidth="1"/>
    <col min="10243" max="10243" width="54" style="10" customWidth="1"/>
    <col min="10244" max="10244" width="3.7109375" style="10" customWidth="1"/>
    <col min="10245" max="10245" width="90.28515625" style="10" customWidth="1"/>
    <col min="10246" max="10247" width="8.85546875" style="10"/>
    <col min="10248" max="10248" width="15.42578125" style="10" customWidth="1"/>
    <col min="10249" max="10249" width="5.140625" style="10" customWidth="1"/>
    <col min="10250" max="10251" width="8.85546875" style="10"/>
    <col min="10252" max="10252" width="3" style="10" customWidth="1"/>
    <col min="10253" max="10255" width="8.85546875" style="10"/>
    <col min="10256" max="10256" width="7" style="10" customWidth="1"/>
    <col min="10257" max="10496" width="8.85546875" style="10"/>
    <col min="10497" max="10497" width="3" style="10" customWidth="1"/>
    <col min="10498" max="10498" width="4.140625" style="10" customWidth="1"/>
    <col min="10499" max="10499" width="54" style="10" customWidth="1"/>
    <col min="10500" max="10500" width="3.7109375" style="10" customWidth="1"/>
    <col min="10501" max="10501" width="90.28515625" style="10" customWidth="1"/>
    <col min="10502" max="10503" width="8.85546875" style="10"/>
    <col min="10504" max="10504" width="15.42578125" style="10" customWidth="1"/>
    <col min="10505" max="10505" width="5.140625" style="10" customWidth="1"/>
    <col min="10506" max="10507" width="8.85546875" style="10"/>
    <col min="10508" max="10508" width="3" style="10" customWidth="1"/>
    <col min="10509" max="10511" width="8.85546875" style="10"/>
    <col min="10512" max="10512" width="7" style="10" customWidth="1"/>
    <col min="10513" max="10752" width="8.85546875" style="10"/>
    <col min="10753" max="10753" width="3" style="10" customWidth="1"/>
    <col min="10754" max="10754" width="4.140625" style="10" customWidth="1"/>
    <col min="10755" max="10755" width="54" style="10" customWidth="1"/>
    <col min="10756" max="10756" width="3.7109375" style="10" customWidth="1"/>
    <col min="10757" max="10757" width="90.28515625" style="10" customWidth="1"/>
    <col min="10758" max="10759" width="8.85546875" style="10"/>
    <col min="10760" max="10760" width="15.42578125" style="10" customWidth="1"/>
    <col min="10761" max="10761" width="5.140625" style="10" customWidth="1"/>
    <col min="10762" max="10763" width="8.85546875" style="10"/>
    <col min="10764" max="10764" width="3" style="10" customWidth="1"/>
    <col min="10765" max="10767" width="8.85546875" style="10"/>
    <col min="10768" max="10768" width="7" style="10" customWidth="1"/>
    <col min="10769" max="11008" width="8.85546875" style="10"/>
    <col min="11009" max="11009" width="3" style="10" customWidth="1"/>
    <col min="11010" max="11010" width="4.140625" style="10" customWidth="1"/>
    <col min="11011" max="11011" width="54" style="10" customWidth="1"/>
    <col min="11012" max="11012" width="3.7109375" style="10" customWidth="1"/>
    <col min="11013" max="11013" width="90.28515625" style="10" customWidth="1"/>
    <col min="11014" max="11015" width="8.85546875" style="10"/>
    <col min="11016" max="11016" width="15.42578125" style="10" customWidth="1"/>
    <col min="11017" max="11017" width="5.140625" style="10" customWidth="1"/>
    <col min="11018" max="11019" width="8.85546875" style="10"/>
    <col min="11020" max="11020" width="3" style="10" customWidth="1"/>
    <col min="11021" max="11023" width="8.85546875" style="10"/>
    <col min="11024" max="11024" width="7" style="10" customWidth="1"/>
    <col min="11025" max="11264" width="8.85546875" style="10"/>
    <col min="11265" max="11265" width="3" style="10" customWidth="1"/>
    <col min="11266" max="11266" width="4.140625" style="10" customWidth="1"/>
    <col min="11267" max="11267" width="54" style="10" customWidth="1"/>
    <col min="11268" max="11268" width="3.7109375" style="10" customWidth="1"/>
    <col min="11269" max="11269" width="90.28515625" style="10" customWidth="1"/>
    <col min="11270" max="11271" width="8.85546875" style="10"/>
    <col min="11272" max="11272" width="15.42578125" style="10" customWidth="1"/>
    <col min="11273" max="11273" width="5.140625" style="10" customWidth="1"/>
    <col min="11274" max="11275" width="8.85546875" style="10"/>
    <col min="11276" max="11276" width="3" style="10" customWidth="1"/>
    <col min="11277" max="11279" width="8.85546875" style="10"/>
    <col min="11280" max="11280" width="7" style="10" customWidth="1"/>
    <col min="11281" max="11520" width="8.85546875" style="10"/>
    <col min="11521" max="11521" width="3" style="10" customWidth="1"/>
    <col min="11522" max="11522" width="4.140625" style="10" customWidth="1"/>
    <col min="11523" max="11523" width="54" style="10" customWidth="1"/>
    <col min="11524" max="11524" width="3.7109375" style="10" customWidth="1"/>
    <col min="11525" max="11525" width="90.28515625" style="10" customWidth="1"/>
    <col min="11526" max="11527" width="8.85546875" style="10"/>
    <col min="11528" max="11528" width="15.42578125" style="10" customWidth="1"/>
    <col min="11529" max="11529" width="5.140625" style="10" customWidth="1"/>
    <col min="11530" max="11531" width="8.85546875" style="10"/>
    <col min="11532" max="11532" width="3" style="10" customWidth="1"/>
    <col min="11533" max="11535" width="8.85546875" style="10"/>
    <col min="11536" max="11536" width="7" style="10" customWidth="1"/>
    <col min="11537" max="11776" width="8.85546875" style="10"/>
    <col min="11777" max="11777" width="3" style="10" customWidth="1"/>
    <col min="11778" max="11778" width="4.140625" style="10" customWidth="1"/>
    <col min="11779" max="11779" width="54" style="10" customWidth="1"/>
    <col min="11780" max="11780" width="3.7109375" style="10" customWidth="1"/>
    <col min="11781" max="11781" width="90.28515625" style="10" customWidth="1"/>
    <col min="11782" max="11783" width="8.85546875" style="10"/>
    <col min="11784" max="11784" width="15.42578125" style="10" customWidth="1"/>
    <col min="11785" max="11785" width="5.140625" style="10" customWidth="1"/>
    <col min="11786" max="11787" width="8.85546875" style="10"/>
    <col min="11788" max="11788" width="3" style="10" customWidth="1"/>
    <col min="11789" max="11791" width="8.85546875" style="10"/>
    <col min="11792" max="11792" width="7" style="10" customWidth="1"/>
    <col min="11793" max="12032" width="8.85546875" style="10"/>
    <col min="12033" max="12033" width="3" style="10" customWidth="1"/>
    <col min="12034" max="12034" width="4.140625" style="10" customWidth="1"/>
    <col min="12035" max="12035" width="54" style="10" customWidth="1"/>
    <col min="12036" max="12036" width="3.7109375" style="10" customWidth="1"/>
    <col min="12037" max="12037" width="90.28515625" style="10" customWidth="1"/>
    <col min="12038" max="12039" width="8.85546875" style="10"/>
    <col min="12040" max="12040" width="15.42578125" style="10" customWidth="1"/>
    <col min="12041" max="12041" width="5.140625" style="10" customWidth="1"/>
    <col min="12042" max="12043" width="8.85546875" style="10"/>
    <col min="12044" max="12044" width="3" style="10" customWidth="1"/>
    <col min="12045" max="12047" width="8.85546875" style="10"/>
    <col min="12048" max="12048" width="7" style="10" customWidth="1"/>
    <col min="12049" max="12288" width="8.85546875" style="10"/>
    <col min="12289" max="12289" width="3" style="10" customWidth="1"/>
    <col min="12290" max="12290" width="4.140625" style="10" customWidth="1"/>
    <col min="12291" max="12291" width="54" style="10" customWidth="1"/>
    <col min="12292" max="12292" width="3.7109375" style="10" customWidth="1"/>
    <col min="12293" max="12293" width="90.28515625" style="10" customWidth="1"/>
    <col min="12294" max="12295" width="8.85546875" style="10"/>
    <col min="12296" max="12296" width="15.42578125" style="10" customWidth="1"/>
    <col min="12297" max="12297" width="5.140625" style="10" customWidth="1"/>
    <col min="12298" max="12299" width="8.85546875" style="10"/>
    <col min="12300" max="12300" width="3" style="10" customWidth="1"/>
    <col min="12301" max="12303" width="8.85546875" style="10"/>
    <col min="12304" max="12304" width="7" style="10" customWidth="1"/>
    <col min="12305" max="12544" width="8.85546875" style="10"/>
    <col min="12545" max="12545" width="3" style="10" customWidth="1"/>
    <col min="12546" max="12546" width="4.140625" style="10" customWidth="1"/>
    <col min="12547" max="12547" width="54" style="10" customWidth="1"/>
    <col min="12548" max="12548" width="3.7109375" style="10" customWidth="1"/>
    <col min="12549" max="12549" width="90.28515625" style="10" customWidth="1"/>
    <col min="12550" max="12551" width="8.85546875" style="10"/>
    <col min="12552" max="12552" width="15.42578125" style="10" customWidth="1"/>
    <col min="12553" max="12553" width="5.140625" style="10" customWidth="1"/>
    <col min="12554" max="12555" width="8.85546875" style="10"/>
    <col min="12556" max="12556" width="3" style="10" customWidth="1"/>
    <col min="12557" max="12559" width="8.85546875" style="10"/>
    <col min="12560" max="12560" width="7" style="10" customWidth="1"/>
    <col min="12561" max="12800" width="8.85546875" style="10"/>
    <col min="12801" max="12801" width="3" style="10" customWidth="1"/>
    <col min="12802" max="12802" width="4.140625" style="10" customWidth="1"/>
    <col min="12803" max="12803" width="54" style="10" customWidth="1"/>
    <col min="12804" max="12804" width="3.7109375" style="10" customWidth="1"/>
    <col min="12805" max="12805" width="90.28515625" style="10" customWidth="1"/>
    <col min="12806" max="12807" width="8.85546875" style="10"/>
    <col min="12808" max="12808" width="15.42578125" style="10" customWidth="1"/>
    <col min="12809" max="12809" width="5.140625" style="10" customWidth="1"/>
    <col min="12810" max="12811" width="8.85546875" style="10"/>
    <col min="12812" max="12812" width="3" style="10" customWidth="1"/>
    <col min="12813" max="12815" width="8.85546875" style="10"/>
    <col min="12816" max="12816" width="7" style="10" customWidth="1"/>
    <col min="12817" max="13056" width="8.85546875" style="10"/>
    <col min="13057" max="13057" width="3" style="10" customWidth="1"/>
    <col min="13058" max="13058" width="4.140625" style="10" customWidth="1"/>
    <col min="13059" max="13059" width="54" style="10" customWidth="1"/>
    <col min="13060" max="13060" width="3.7109375" style="10" customWidth="1"/>
    <col min="13061" max="13061" width="90.28515625" style="10" customWidth="1"/>
    <col min="13062" max="13063" width="8.85546875" style="10"/>
    <col min="13064" max="13064" width="15.42578125" style="10" customWidth="1"/>
    <col min="13065" max="13065" width="5.140625" style="10" customWidth="1"/>
    <col min="13066" max="13067" width="8.85546875" style="10"/>
    <col min="13068" max="13068" width="3" style="10" customWidth="1"/>
    <col min="13069" max="13071" width="8.85546875" style="10"/>
    <col min="13072" max="13072" width="7" style="10" customWidth="1"/>
    <col min="13073" max="13312" width="8.85546875" style="10"/>
    <col min="13313" max="13313" width="3" style="10" customWidth="1"/>
    <col min="13314" max="13314" width="4.140625" style="10" customWidth="1"/>
    <col min="13315" max="13315" width="54" style="10" customWidth="1"/>
    <col min="13316" max="13316" width="3.7109375" style="10" customWidth="1"/>
    <col min="13317" max="13317" width="90.28515625" style="10" customWidth="1"/>
    <col min="13318" max="13319" width="8.85546875" style="10"/>
    <col min="13320" max="13320" width="15.42578125" style="10" customWidth="1"/>
    <col min="13321" max="13321" width="5.140625" style="10" customWidth="1"/>
    <col min="13322" max="13323" width="8.85546875" style="10"/>
    <col min="13324" max="13324" width="3" style="10" customWidth="1"/>
    <col min="13325" max="13327" width="8.85546875" style="10"/>
    <col min="13328" max="13328" width="7" style="10" customWidth="1"/>
    <col min="13329" max="13568" width="8.85546875" style="10"/>
    <col min="13569" max="13569" width="3" style="10" customWidth="1"/>
    <col min="13570" max="13570" width="4.140625" style="10" customWidth="1"/>
    <col min="13571" max="13571" width="54" style="10" customWidth="1"/>
    <col min="13572" max="13572" width="3.7109375" style="10" customWidth="1"/>
    <col min="13573" max="13573" width="90.28515625" style="10" customWidth="1"/>
    <col min="13574" max="13575" width="8.85546875" style="10"/>
    <col min="13576" max="13576" width="15.42578125" style="10" customWidth="1"/>
    <col min="13577" max="13577" width="5.140625" style="10" customWidth="1"/>
    <col min="13578" max="13579" width="8.85546875" style="10"/>
    <col min="13580" max="13580" width="3" style="10" customWidth="1"/>
    <col min="13581" max="13583" width="8.85546875" style="10"/>
    <col min="13584" max="13584" width="7" style="10" customWidth="1"/>
    <col min="13585" max="13824" width="8.85546875" style="10"/>
    <col min="13825" max="13825" width="3" style="10" customWidth="1"/>
    <col min="13826" max="13826" width="4.140625" style="10" customWidth="1"/>
    <col min="13827" max="13827" width="54" style="10" customWidth="1"/>
    <col min="13828" max="13828" width="3.7109375" style="10" customWidth="1"/>
    <col min="13829" max="13829" width="90.28515625" style="10" customWidth="1"/>
    <col min="13830" max="13831" width="8.85546875" style="10"/>
    <col min="13832" max="13832" width="15.42578125" style="10" customWidth="1"/>
    <col min="13833" max="13833" width="5.140625" style="10" customWidth="1"/>
    <col min="13834" max="13835" width="8.85546875" style="10"/>
    <col min="13836" max="13836" width="3" style="10" customWidth="1"/>
    <col min="13837" max="13839" width="8.85546875" style="10"/>
    <col min="13840" max="13840" width="7" style="10" customWidth="1"/>
    <col min="13841" max="14080" width="8.85546875" style="10"/>
    <col min="14081" max="14081" width="3" style="10" customWidth="1"/>
    <col min="14082" max="14082" width="4.140625" style="10" customWidth="1"/>
    <col min="14083" max="14083" width="54" style="10" customWidth="1"/>
    <col min="14084" max="14084" width="3.7109375" style="10" customWidth="1"/>
    <col min="14085" max="14085" width="90.28515625" style="10" customWidth="1"/>
    <col min="14086" max="14087" width="8.85546875" style="10"/>
    <col min="14088" max="14088" width="15.42578125" style="10" customWidth="1"/>
    <col min="14089" max="14089" width="5.140625" style="10" customWidth="1"/>
    <col min="14090" max="14091" width="8.85546875" style="10"/>
    <col min="14092" max="14092" width="3" style="10" customWidth="1"/>
    <col min="14093" max="14095" width="8.85546875" style="10"/>
    <col min="14096" max="14096" width="7" style="10" customWidth="1"/>
    <col min="14097" max="14336" width="8.85546875" style="10"/>
    <col min="14337" max="14337" width="3" style="10" customWidth="1"/>
    <col min="14338" max="14338" width="4.140625" style="10" customWidth="1"/>
    <col min="14339" max="14339" width="54" style="10" customWidth="1"/>
    <col min="14340" max="14340" width="3.7109375" style="10" customWidth="1"/>
    <col min="14341" max="14341" width="90.28515625" style="10" customWidth="1"/>
    <col min="14342" max="14343" width="8.85546875" style="10"/>
    <col min="14344" max="14344" width="15.42578125" style="10" customWidth="1"/>
    <col min="14345" max="14345" width="5.140625" style="10" customWidth="1"/>
    <col min="14346" max="14347" width="8.85546875" style="10"/>
    <col min="14348" max="14348" width="3" style="10" customWidth="1"/>
    <col min="14349" max="14351" width="8.85546875" style="10"/>
    <col min="14352" max="14352" width="7" style="10" customWidth="1"/>
    <col min="14353" max="14592" width="8.85546875" style="10"/>
    <col min="14593" max="14593" width="3" style="10" customWidth="1"/>
    <col min="14594" max="14594" width="4.140625" style="10" customWidth="1"/>
    <col min="14595" max="14595" width="54" style="10" customWidth="1"/>
    <col min="14596" max="14596" width="3.7109375" style="10" customWidth="1"/>
    <col min="14597" max="14597" width="90.28515625" style="10" customWidth="1"/>
    <col min="14598" max="14599" width="8.85546875" style="10"/>
    <col min="14600" max="14600" width="15.42578125" style="10" customWidth="1"/>
    <col min="14601" max="14601" width="5.140625" style="10" customWidth="1"/>
    <col min="14602" max="14603" width="8.85546875" style="10"/>
    <col min="14604" max="14604" width="3" style="10" customWidth="1"/>
    <col min="14605" max="14607" width="8.85546875" style="10"/>
    <col min="14608" max="14608" width="7" style="10" customWidth="1"/>
    <col min="14609" max="14848" width="8.85546875" style="10"/>
    <col min="14849" max="14849" width="3" style="10" customWidth="1"/>
    <col min="14850" max="14850" width="4.140625" style="10" customWidth="1"/>
    <col min="14851" max="14851" width="54" style="10" customWidth="1"/>
    <col min="14852" max="14852" width="3.7109375" style="10" customWidth="1"/>
    <col min="14853" max="14853" width="90.28515625" style="10" customWidth="1"/>
    <col min="14854" max="14855" width="8.85546875" style="10"/>
    <col min="14856" max="14856" width="15.42578125" style="10" customWidth="1"/>
    <col min="14857" max="14857" width="5.140625" style="10" customWidth="1"/>
    <col min="14858" max="14859" width="8.85546875" style="10"/>
    <col min="14860" max="14860" width="3" style="10" customWidth="1"/>
    <col min="14861" max="14863" width="8.85546875" style="10"/>
    <col min="14864" max="14864" width="7" style="10" customWidth="1"/>
    <col min="14865" max="15104" width="8.85546875" style="10"/>
    <col min="15105" max="15105" width="3" style="10" customWidth="1"/>
    <col min="15106" max="15106" width="4.140625" style="10" customWidth="1"/>
    <col min="15107" max="15107" width="54" style="10" customWidth="1"/>
    <col min="15108" max="15108" width="3.7109375" style="10" customWidth="1"/>
    <col min="15109" max="15109" width="90.28515625" style="10" customWidth="1"/>
    <col min="15110" max="15111" width="8.85546875" style="10"/>
    <col min="15112" max="15112" width="15.42578125" style="10" customWidth="1"/>
    <col min="15113" max="15113" width="5.140625" style="10" customWidth="1"/>
    <col min="15114" max="15115" width="8.85546875" style="10"/>
    <col min="15116" max="15116" width="3" style="10" customWidth="1"/>
    <col min="15117" max="15119" width="8.85546875" style="10"/>
    <col min="15120" max="15120" width="7" style="10" customWidth="1"/>
    <col min="15121" max="15360" width="8.85546875" style="10"/>
    <col min="15361" max="15361" width="3" style="10" customWidth="1"/>
    <col min="15362" max="15362" width="4.140625" style="10" customWidth="1"/>
    <col min="15363" max="15363" width="54" style="10" customWidth="1"/>
    <col min="15364" max="15364" width="3.7109375" style="10" customWidth="1"/>
    <col min="15365" max="15365" width="90.28515625" style="10" customWidth="1"/>
    <col min="15366" max="15367" width="8.85546875" style="10"/>
    <col min="15368" max="15368" width="15.42578125" style="10" customWidth="1"/>
    <col min="15369" max="15369" width="5.140625" style="10" customWidth="1"/>
    <col min="15370" max="15371" width="8.85546875" style="10"/>
    <col min="15372" max="15372" width="3" style="10" customWidth="1"/>
    <col min="15373" max="15375" width="8.85546875" style="10"/>
    <col min="15376" max="15376" width="7" style="10" customWidth="1"/>
    <col min="15377" max="15616" width="8.85546875" style="10"/>
    <col min="15617" max="15617" width="3" style="10" customWidth="1"/>
    <col min="15618" max="15618" width="4.140625" style="10" customWidth="1"/>
    <col min="15619" max="15619" width="54" style="10" customWidth="1"/>
    <col min="15620" max="15620" width="3.7109375" style="10" customWidth="1"/>
    <col min="15621" max="15621" width="90.28515625" style="10" customWidth="1"/>
    <col min="15622" max="15623" width="8.85546875" style="10"/>
    <col min="15624" max="15624" width="15.42578125" style="10" customWidth="1"/>
    <col min="15625" max="15625" width="5.140625" style="10" customWidth="1"/>
    <col min="15626" max="15627" width="8.85546875" style="10"/>
    <col min="15628" max="15628" width="3" style="10" customWidth="1"/>
    <col min="15629" max="15631" width="8.85546875" style="10"/>
    <col min="15632" max="15632" width="7" style="10" customWidth="1"/>
    <col min="15633" max="15872" width="8.85546875" style="10"/>
    <col min="15873" max="15873" width="3" style="10" customWidth="1"/>
    <col min="15874" max="15874" width="4.140625" style="10" customWidth="1"/>
    <col min="15875" max="15875" width="54" style="10" customWidth="1"/>
    <col min="15876" max="15876" width="3.7109375" style="10" customWidth="1"/>
    <col min="15877" max="15877" width="90.28515625" style="10" customWidth="1"/>
    <col min="15878" max="15879" width="8.85546875" style="10"/>
    <col min="15880" max="15880" width="15.42578125" style="10" customWidth="1"/>
    <col min="15881" max="15881" width="5.140625" style="10" customWidth="1"/>
    <col min="15882" max="15883" width="8.85546875" style="10"/>
    <col min="15884" max="15884" width="3" style="10" customWidth="1"/>
    <col min="15885" max="15887" width="8.85546875" style="10"/>
    <col min="15888" max="15888" width="7" style="10" customWidth="1"/>
    <col min="15889" max="16128" width="8.85546875" style="10"/>
    <col min="16129" max="16129" width="3" style="10" customWidth="1"/>
    <col min="16130" max="16130" width="4.140625" style="10" customWidth="1"/>
    <col min="16131" max="16131" width="54" style="10" customWidth="1"/>
    <col min="16132" max="16132" width="3.7109375" style="10" customWidth="1"/>
    <col min="16133" max="16133" width="90.28515625" style="10" customWidth="1"/>
    <col min="16134" max="16135" width="8.85546875" style="10"/>
    <col min="16136" max="16136" width="15.42578125" style="10" customWidth="1"/>
    <col min="16137" max="16137" width="5.140625" style="10" customWidth="1"/>
    <col min="16138" max="16139" width="8.85546875" style="10"/>
    <col min="16140" max="16140" width="3" style="10" customWidth="1"/>
    <col min="16141" max="16143" width="8.85546875" style="10"/>
    <col min="16144" max="16144" width="7" style="10" customWidth="1"/>
    <col min="16145" max="16384" width="8.85546875" style="10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1" customFormat="1" x14ac:dyDescent="0.25">
      <c r="E30" s="10"/>
      <c r="F30" s="10"/>
      <c r="G30" s="10"/>
      <c r="H30" s="10"/>
    </row>
    <row r="31" spans="5:8" s="11" customFormat="1" x14ac:dyDescent="0.25">
      <c r="E31" s="10"/>
      <c r="F31" s="10"/>
      <c r="G31" s="10"/>
      <c r="H31" s="10"/>
    </row>
    <row r="32" spans="5:8" s="11" customFormat="1" x14ac:dyDescent="0.25"/>
    <row r="40" spans="2:3" x14ac:dyDescent="0.25">
      <c r="B40" s="12"/>
      <c r="C40" s="12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18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18" customWidth="1"/>
    <col min="5" max="5" width="29.7109375" style="18" customWidth="1"/>
    <col min="6" max="6" width="8.7109375" style="9" bestFit="1" customWidth="1"/>
  </cols>
  <sheetData>
    <row r="1" spans="1:6" s="8" customFormat="1" ht="15.75" thickBot="1" x14ac:dyDescent="0.3">
      <c r="A1" s="17"/>
      <c r="B1" s="17"/>
      <c r="C1" s="17"/>
      <c r="D1" s="17"/>
      <c r="E1" s="17"/>
      <c r="F1" s="6" t="s">
        <v>10</v>
      </c>
    </row>
    <row r="2" spans="1:6" ht="15.75" thickTop="1" x14ac:dyDescent="0.25">
      <c r="A2" s="1" t="s">
        <v>11</v>
      </c>
      <c r="B2" s="1"/>
      <c r="C2" s="1"/>
      <c r="D2" s="1"/>
      <c r="E2" s="1"/>
      <c r="F2" s="13"/>
    </row>
    <row r="3" spans="1:6" x14ac:dyDescent="0.25">
      <c r="A3" s="1"/>
      <c r="B3" s="1" t="s">
        <v>12</v>
      </c>
      <c r="C3" s="1"/>
      <c r="D3" s="1"/>
      <c r="E3" s="1"/>
      <c r="F3" s="13"/>
    </row>
    <row r="4" spans="1:6" x14ac:dyDescent="0.25">
      <c r="A4" s="1"/>
      <c r="B4" s="1"/>
      <c r="C4" s="1" t="s">
        <v>13</v>
      </c>
      <c r="D4" s="1"/>
      <c r="E4" s="1"/>
      <c r="F4" s="13"/>
    </row>
    <row r="5" spans="1:6" x14ac:dyDescent="0.25">
      <c r="A5" s="1"/>
      <c r="B5" s="1"/>
      <c r="C5" s="1"/>
      <c r="D5" s="1" t="s">
        <v>14</v>
      </c>
      <c r="E5" s="1"/>
      <c r="F5" s="13"/>
    </row>
    <row r="6" spans="1:6" x14ac:dyDescent="0.25">
      <c r="A6" s="1"/>
      <c r="B6" s="1"/>
      <c r="C6" s="1"/>
      <c r="D6" s="1"/>
      <c r="E6" s="1" t="s">
        <v>15</v>
      </c>
      <c r="F6" s="13">
        <v>7832.41</v>
      </c>
    </row>
    <row r="7" spans="1:6" ht="15.75" thickBot="1" x14ac:dyDescent="0.3">
      <c r="A7" s="1"/>
      <c r="B7" s="1"/>
      <c r="C7" s="1"/>
      <c r="D7" s="1"/>
      <c r="E7" s="1" t="s">
        <v>16</v>
      </c>
      <c r="F7" s="14">
        <v>5180</v>
      </c>
    </row>
    <row r="8" spans="1:6" ht="15.75" thickBot="1" x14ac:dyDescent="0.3">
      <c r="A8" s="1"/>
      <c r="B8" s="1"/>
      <c r="C8" s="1"/>
      <c r="D8" s="1" t="s">
        <v>17</v>
      </c>
      <c r="E8" s="1"/>
      <c r="F8" s="15">
        <f>ROUND(SUM(F5:F7),5)</f>
        <v>13012.41</v>
      </c>
    </row>
    <row r="9" spans="1:6" ht="15.75" thickBot="1" x14ac:dyDescent="0.3">
      <c r="A9" s="1"/>
      <c r="B9" s="1"/>
      <c r="C9" s="1" t="s">
        <v>18</v>
      </c>
      <c r="D9" s="1"/>
      <c r="E9" s="1"/>
      <c r="F9" s="15">
        <f>ROUND(F4+F8,5)</f>
        <v>13012.41</v>
      </c>
    </row>
    <row r="10" spans="1:6" ht="15.75" thickBot="1" x14ac:dyDescent="0.3">
      <c r="A10" s="1"/>
      <c r="B10" s="1" t="s">
        <v>19</v>
      </c>
      <c r="C10" s="1"/>
      <c r="D10" s="1"/>
      <c r="E10" s="1"/>
      <c r="F10" s="15">
        <f>ROUND(F3+F9,5)</f>
        <v>13012.41</v>
      </c>
    </row>
    <row r="11" spans="1:6" s="4" customFormat="1" ht="12" thickBot="1" x14ac:dyDescent="0.25">
      <c r="A11" s="1" t="s">
        <v>20</v>
      </c>
      <c r="B11" s="1"/>
      <c r="C11" s="1"/>
      <c r="D11" s="1"/>
      <c r="E11" s="1"/>
      <c r="F11" s="16">
        <f>ROUND(F2+F10,5)</f>
        <v>13012.41</v>
      </c>
    </row>
    <row r="12" spans="1:6" ht="15.75" thickTop="1" x14ac:dyDescent="0.25">
      <c r="A12" s="1" t="s">
        <v>21</v>
      </c>
      <c r="B12" s="1"/>
      <c r="C12" s="1"/>
      <c r="D12" s="1"/>
      <c r="E12" s="1"/>
      <c r="F12" s="13"/>
    </row>
    <row r="13" spans="1:6" x14ac:dyDescent="0.25">
      <c r="A13" s="1"/>
      <c r="B13" s="1" t="s">
        <v>22</v>
      </c>
      <c r="C13" s="1"/>
      <c r="D13" s="1"/>
      <c r="E13" s="1"/>
      <c r="F13" s="13"/>
    </row>
    <row r="14" spans="1:6" x14ac:dyDescent="0.25">
      <c r="A14" s="1"/>
      <c r="B14" s="1"/>
      <c r="C14" s="1" t="s">
        <v>23</v>
      </c>
      <c r="D14" s="1"/>
      <c r="E14" s="1"/>
      <c r="F14" s="13">
        <v>13910.1</v>
      </c>
    </row>
    <row r="15" spans="1:6" ht="15.75" thickBot="1" x14ac:dyDescent="0.3">
      <c r="A15" s="1"/>
      <c r="B15" s="1"/>
      <c r="C15" s="1" t="s">
        <v>24</v>
      </c>
      <c r="D15" s="1"/>
      <c r="E15" s="1"/>
      <c r="F15" s="14">
        <v>-897.69</v>
      </c>
    </row>
    <row r="16" spans="1:6" ht="15.75" thickBot="1" x14ac:dyDescent="0.3">
      <c r="A16" s="1"/>
      <c r="B16" s="1" t="s">
        <v>25</v>
      </c>
      <c r="C16" s="1"/>
      <c r="D16" s="1"/>
      <c r="E16" s="1"/>
      <c r="F16" s="15">
        <f>ROUND(SUM(F13:F15),5)</f>
        <v>13012.41</v>
      </c>
    </row>
    <row r="17" spans="1:6" s="4" customFormat="1" ht="12" thickBot="1" x14ac:dyDescent="0.25">
      <c r="A17" s="1" t="s">
        <v>26</v>
      </c>
      <c r="B17" s="1"/>
      <c r="C17" s="1"/>
      <c r="D17" s="1"/>
      <c r="E17" s="1"/>
      <c r="F17" s="16">
        <f>ROUND(F12+F16,5)</f>
        <v>13012.41</v>
      </c>
    </row>
    <row r="18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11:36 AM
&amp;"Arial,Bold"&amp;8 10/03/18
&amp;"Arial,Bold"&amp;8 Accrual Basis&amp;C&amp;"Arial,Bold"&amp;12 City of Dyer Fire
&amp;"Arial,Bold"&amp;14 Balance Sheet
&amp;"Arial,Bold"&amp;10 As of September 30,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3"/>
  <sheetViews>
    <sheetView workbookViewId="0">
      <pane xSplit="1" ySplit="1" topLeftCell="B2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6.28515625" style="9" bestFit="1" customWidth="1"/>
    <col min="2" max="3" width="2.28515625" style="9" customWidth="1"/>
    <col min="4" max="4" width="4.85546875" style="9" bestFit="1" customWidth="1"/>
    <col min="5" max="5" width="2.28515625" style="9" customWidth="1"/>
    <col min="6" max="6" width="4.42578125" style="9" bestFit="1" customWidth="1"/>
    <col min="7" max="7" width="2.28515625" style="9" customWidth="1"/>
    <col min="8" max="8" width="4.5703125" style="9" bestFit="1" customWidth="1"/>
    <col min="9" max="9" width="2.28515625" style="9" customWidth="1"/>
    <col min="10" max="10" width="6" style="9" bestFit="1" customWidth="1"/>
    <col min="11" max="11" width="2.28515625" style="9" customWidth="1"/>
    <col min="12" max="12" width="7.42578125" style="9" bestFit="1" customWidth="1"/>
    <col min="13" max="13" width="2.28515625" style="9" customWidth="1"/>
    <col min="14" max="14" width="3.28515625" style="9" bestFit="1" customWidth="1"/>
    <col min="15" max="15" width="2.28515625" style="9" customWidth="1"/>
    <col min="16" max="16" width="4.42578125" style="9" bestFit="1" customWidth="1"/>
    <col min="17" max="17" width="2.28515625" style="9" customWidth="1"/>
    <col min="18" max="18" width="7.28515625" style="9" bestFit="1" customWidth="1"/>
    <col min="19" max="19" width="2.28515625" style="9" customWidth="1"/>
    <col min="20" max="20" width="7" style="9" bestFit="1" customWidth="1"/>
  </cols>
  <sheetData>
    <row r="1" spans="1:20" s="8" customFormat="1" ht="15.75" thickBot="1" x14ac:dyDescent="0.3">
      <c r="A1" s="5"/>
      <c r="B1" s="5"/>
      <c r="C1" s="5"/>
      <c r="D1" s="6" t="s">
        <v>0</v>
      </c>
      <c r="E1" s="5"/>
      <c r="F1" s="6" t="s">
        <v>1</v>
      </c>
      <c r="G1" s="5"/>
      <c r="H1" s="6" t="s">
        <v>2</v>
      </c>
      <c r="I1" s="5"/>
      <c r="J1" s="6" t="s">
        <v>3</v>
      </c>
      <c r="K1" s="5"/>
      <c r="L1" s="6" t="s">
        <v>4</v>
      </c>
      <c r="M1" s="5"/>
      <c r="N1" s="6" t="s">
        <v>5</v>
      </c>
      <c r="O1" s="5"/>
      <c r="P1" s="6" t="s">
        <v>6</v>
      </c>
      <c r="Q1" s="5"/>
      <c r="R1" s="7" t="s">
        <v>7</v>
      </c>
      <c r="S1" s="5"/>
      <c r="T1" s="7" t="s">
        <v>8</v>
      </c>
    </row>
    <row r="2" spans="1:20" s="4" customFormat="1" ht="12.75" thickTop="1" thickBot="1" x14ac:dyDescent="0.25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1"/>
      <c r="T2" s="3">
        <v>0</v>
      </c>
    </row>
    <row r="3" spans="1:20" ht="15.75" thickTop="1" x14ac:dyDescent="0.25"/>
  </sheetData>
  <pageMargins left="0.7" right="0.7" top="0.75" bottom="0.75" header="0.1" footer="0.3"/>
  <pageSetup orientation="portrait" r:id="rId1"/>
  <headerFooter>
    <oddHeader>&amp;L&amp;"Arial,Bold"&amp;8 11:34 AM
&amp;"Arial,Bold"&amp;8 10/03/18
&amp;"Arial,Bold"&amp;8 Accrual Basis&amp;C&amp;"Arial,Bold"&amp;12 City of Dyer Fire
&amp;"Arial,Bold"&amp;14 Expenses by Vendor Detail
&amp;"Arial,Bold"&amp;10 September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190500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190500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F30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18" customWidth="1"/>
    <col min="5" max="5" width="32.28515625" style="18" customWidth="1"/>
    <col min="6" max="6" width="9.28515625" style="9" bestFit="1" customWidth="1"/>
  </cols>
  <sheetData>
    <row r="1" spans="1:6" s="8" customFormat="1" ht="15.75" thickBot="1" x14ac:dyDescent="0.3">
      <c r="A1" s="17"/>
      <c r="B1" s="17"/>
      <c r="C1" s="17"/>
      <c r="D1" s="17"/>
      <c r="E1" s="17"/>
      <c r="F1" s="6" t="s">
        <v>10</v>
      </c>
    </row>
    <row r="2" spans="1:6" ht="15.75" thickTop="1" x14ac:dyDescent="0.25">
      <c r="A2" s="1" t="s">
        <v>11</v>
      </c>
      <c r="B2" s="1"/>
      <c r="C2" s="1"/>
      <c r="D2" s="1"/>
      <c r="E2" s="1"/>
      <c r="F2" s="13"/>
    </row>
    <row r="3" spans="1:6" x14ac:dyDescent="0.25">
      <c r="A3" s="1"/>
      <c r="B3" s="1" t="s">
        <v>12</v>
      </c>
      <c r="C3" s="1"/>
      <c r="D3" s="1"/>
      <c r="E3" s="1"/>
      <c r="F3" s="13"/>
    </row>
    <row r="4" spans="1:6" x14ac:dyDescent="0.25">
      <c r="A4" s="1"/>
      <c r="B4" s="1"/>
      <c r="C4" s="1" t="s">
        <v>13</v>
      </c>
      <c r="D4" s="1"/>
      <c r="E4" s="1"/>
      <c r="F4" s="13"/>
    </row>
    <row r="5" spans="1:6" x14ac:dyDescent="0.25">
      <c r="A5" s="1"/>
      <c r="B5" s="1"/>
      <c r="C5" s="1"/>
      <c r="D5" s="1" t="s">
        <v>367</v>
      </c>
      <c r="E5" s="1"/>
      <c r="F5" s="13"/>
    </row>
    <row r="6" spans="1:6" x14ac:dyDescent="0.25">
      <c r="A6" s="1"/>
      <c r="B6" s="1"/>
      <c r="C6" s="1"/>
      <c r="D6" s="1"/>
      <c r="E6" s="1" t="s">
        <v>368</v>
      </c>
      <c r="F6" s="13">
        <v>3272.49</v>
      </c>
    </row>
    <row r="7" spans="1:6" ht="15.75" thickBot="1" x14ac:dyDescent="0.3">
      <c r="A7" s="1"/>
      <c r="B7" s="1"/>
      <c r="C7" s="1"/>
      <c r="D7" s="1"/>
      <c r="E7" s="1" t="s">
        <v>369</v>
      </c>
      <c r="F7" s="14">
        <v>15596.27</v>
      </c>
    </row>
    <row r="8" spans="1:6" ht="15.75" thickBot="1" x14ac:dyDescent="0.3">
      <c r="A8" s="1"/>
      <c r="B8" s="1"/>
      <c r="C8" s="1"/>
      <c r="D8" s="1" t="s">
        <v>370</v>
      </c>
      <c r="E8" s="1"/>
      <c r="F8" s="15">
        <f>ROUND(SUM(F5:F7),5)</f>
        <v>18868.759999999998</v>
      </c>
    </row>
    <row r="9" spans="1:6" ht="15.75" thickBot="1" x14ac:dyDescent="0.3">
      <c r="A9" s="1"/>
      <c r="B9" s="1"/>
      <c r="C9" s="1" t="s">
        <v>18</v>
      </c>
      <c r="D9" s="1"/>
      <c r="E9" s="1"/>
      <c r="F9" s="15">
        <f>ROUND(F4+F8,5)</f>
        <v>18868.759999999998</v>
      </c>
    </row>
    <row r="10" spans="1:6" ht="15.75" thickBot="1" x14ac:dyDescent="0.3">
      <c r="A10" s="1"/>
      <c r="B10" s="1" t="s">
        <v>19</v>
      </c>
      <c r="C10" s="1"/>
      <c r="D10" s="1"/>
      <c r="E10" s="1"/>
      <c r="F10" s="15">
        <f>ROUND(F3+F9,5)</f>
        <v>18868.759999999998</v>
      </c>
    </row>
    <row r="11" spans="1:6" s="4" customFormat="1" ht="12" thickBot="1" x14ac:dyDescent="0.25">
      <c r="A11" s="1" t="s">
        <v>20</v>
      </c>
      <c r="B11" s="1"/>
      <c r="C11" s="1"/>
      <c r="D11" s="1"/>
      <c r="E11" s="1"/>
      <c r="F11" s="16">
        <f>ROUND(F2+F10,5)</f>
        <v>18868.759999999998</v>
      </c>
    </row>
    <row r="12" spans="1:6" ht="15.75" thickTop="1" x14ac:dyDescent="0.25">
      <c r="A12" s="1" t="s">
        <v>21</v>
      </c>
      <c r="B12" s="1"/>
      <c r="C12" s="1"/>
      <c r="D12" s="1"/>
      <c r="E12" s="1"/>
      <c r="F12" s="13"/>
    </row>
    <row r="13" spans="1:6" x14ac:dyDescent="0.25">
      <c r="A13" s="1"/>
      <c r="B13" s="1" t="s">
        <v>70</v>
      </c>
      <c r="C13" s="1"/>
      <c r="D13" s="1"/>
      <c r="E13" s="1"/>
      <c r="F13" s="13"/>
    </row>
    <row r="14" spans="1:6" x14ac:dyDescent="0.25">
      <c r="A14" s="1"/>
      <c r="B14" s="1"/>
      <c r="C14" s="1" t="s">
        <v>71</v>
      </c>
      <c r="D14" s="1"/>
      <c r="E14" s="1"/>
      <c r="F14" s="13"/>
    </row>
    <row r="15" spans="1:6" x14ac:dyDescent="0.25">
      <c r="A15" s="1"/>
      <c r="B15" s="1"/>
      <c r="C15" s="1"/>
      <c r="D15" s="1" t="s">
        <v>188</v>
      </c>
      <c r="E15" s="1"/>
      <c r="F15" s="13"/>
    </row>
    <row r="16" spans="1:6" ht="15.75" thickBot="1" x14ac:dyDescent="0.3">
      <c r="A16" s="1"/>
      <c r="B16" s="1"/>
      <c r="C16" s="1"/>
      <c r="D16" s="1"/>
      <c r="E16" s="1" t="s">
        <v>188</v>
      </c>
      <c r="F16" s="25">
        <v>-6.19</v>
      </c>
    </row>
    <row r="17" spans="1:6" x14ac:dyDescent="0.25">
      <c r="A17" s="1"/>
      <c r="B17" s="1"/>
      <c r="C17" s="1"/>
      <c r="D17" s="1" t="s">
        <v>189</v>
      </c>
      <c r="E17" s="1"/>
      <c r="F17" s="13">
        <f>ROUND(SUM(F15:F16),5)</f>
        <v>-6.19</v>
      </c>
    </row>
    <row r="18" spans="1:6" x14ac:dyDescent="0.25">
      <c r="A18" s="1"/>
      <c r="B18" s="1"/>
      <c r="C18" s="1"/>
      <c r="D18" s="1" t="s">
        <v>72</v>
      </c>
      <c r="E18" s="1"/>
      <c r="F18" s="13"/>
    </row>
    <row r="19" spans="1:6" x14ac:dyDescent="0.25">
      <c r="A19" s="1"/>
      <c r="B19" s="1"/>
      <c r="C19" s="1"/>
      <c r="D19" s="1"/>
      <c r="E19" s="1" t="s">
        <v>191</v>
      </c>
      <c r="F19" s="13">
        <v>373.44</v>
      </c>
    </row>
    <row r="20" spans="1:6" x14ac:dyDescent="0.25">
      <c r="A20" s="1"/>
      <c r="B20" s="1"/>
      <c r="C20" s="1"/>
      <c r="D20" s="1"/>
      <c r="E20" s="1" t="s">
        <v>371</v>
      </c>
      <c r="F20" s="13">
        <v>-563.62</v>
      </c>
    </row>
    <row r="21" spans="1:6" ht="15.75" thickBot="1" x14ac:dyDescent="0.3">
      <c r="A21" s="1"/>
      <c r="B21" s="1"/>
      <c r="C21" s="1"/>
      <c r="D21" s="1"/>
      <c r="E21" s="1" t="s">
        <v>372</v>
      </c>
      <c r="F21" s="14">
        <v>-150041.85999999999</v>
      </c>
    </row>
    <row r="22" spans="1:6" ht="15.75" thickBot="1" x14ac:dyDescent="0.3">
      <c r="A22" s="1"/>
      <c r="B22" s="1"/>
      <c r="C22" s="1"/>
      <c r="D22" s="1" t="s">
        <v>74</v>
      </c>
      <c r="E22" s="1"/>
      <c r="F22" s="15">
        <f>ROUND(SUM(F18:F21),5)</f>
        <v>-150232.04</v>
      </c>
    </row>
    <row r="23" spans="1:6" ht="15.75" thickBot="1" x14ac:dyDescent="0.3">
      <c r="A23" s="1"/>
      <c r="B23" s="1"/>
      <c r="C23" s="1" t="s">
        <v>75</v>
      </c>
      <c r="D23" s="1"/>
      <c r="E23" s="1"/>
      <c r="F23" s="26">
        <f>ROUND(F14+F17+F22,5)</f>
        <v>-150238.23000000001</v>
      </c>
    </row>
    <row r="24" spans="1:6" x14ac:dyDescent="0.25">
      <c r="A24" s="1"/>
      <c r="B24" s="1" t="s">
        <v>76</v>
      </c>
      <c r="C24" s="1"/>
      <c r="D24" s="1"/>
      <c r="E24" s="1"/>
      <c r="F24" s="13">
        <f>ROUND(F13+F23,5)</f>
        <v>-150238.23000000001</v>
      </c>
    </row>
    <row r="25" spans="1:6" x14ac:dyDescent="0.25">
      <c r="A25" s="1"/>
      <c r="B25" s="1" t="s">
        <v>22</v>
      </c>
      <c r="C25" s="1"/>
      <c r="D25" s="1"/>
      <c r="E25" s="1"/>
      <c r="F25" s="13"/>
    </row>
    <row r="26" spans="1:6" x14ac:dyDescent="0.25">
      <c r="A26" s="1"/>
      <c r="B26" s="1"/>
      <c r="C26" s="1" t="s">
        <v>23</v>
      </c>
      <c r="D26" s="1"/>
      <c r="E26" s="1"/>
      <c r="F26" s="13">
        <v>81766.19</v>
      </c>
    </row>
    <row r="27" spans="1:6" ht="15.75" thickBot="1" x14ac:dyDescent="0.3">
      <c r="A27" s="1"/>
      <c r="B27" s="1"/>
      <c r="C27" s="1" t="s">
        <v>24</v>
      </c>
      <c r="D27" s="1"/>
      <c r="E27" s="1"/>
      <c r="F27" s="14">
        <v>87340.800000000003</v>
      </c>
    </row>
    <row r="28" spans="1:6" ht="15.75" thickBot="1" x14ac:dyDescent="0.3">
      <c r="A28" s="1"/>
      <c r="B28" s="1" t="s">
        <v>25</v>
      </c>
      <c r="C28" s="1"/>
      <c r="D28" s="1"/>
      <c r="E28" s="1"/>
      <c r="F28" s="15">
        <f>ROUND(SUM(F25:F27),5)</f>
        <v>169106.99</v>
      </c>
    </row>
    <row r="29" spans="1:6" s="4" customFormat="1" ht="12" thickBot="1" x14ac:dyDescent="0.25">
      <c r="A29" s="1" t="s">
        <v>26</v>
      </c>
      <c r="B29" s="1"/>
      <c r="C29" s="1"/>
      <c r="D29" s="1"/>
      <c r="E29" s="1"/>
      <c r="F29" s="16">
        <f>ROUND(F12+F24+F28,5)</f>
        <v>18868.759999999998</v>
      </c>
    </row>
    <row r="30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10:54 AM
&amp;"Arial,Bold"&amp;8 10/04/18
&amp;"Arial,Bold"&amp;8 Accrual Basis&amp;C&amp;"Arial,Bold"&amp;12 City of Dyer General
&amp;"Arial,Bold"&amp;14 Balance Sheet
&amp;"Arial,Bold"&amp;10 As of September 30,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734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7346" r:id="rId4" name="HEADER"/>
      </mc:Fallback>
    </mc:AlternateContent>
    <mc:AlternateContent xmlns:mc="http://schemas.openxmlformats.org/markup-compatibility/2006">
      <mc:Choice Requires="x14">
        <control shapeId="5734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7345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U128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9" customWidth="1"/>
    <col min="2" max="2" width="27.28515625" style="9" customWidth="1"/>
    <col min="3" max="4" width="2.28515625" style="9" customWidth="1"/>
    <col min="5" max="5" width="6.140625" style="9" bestFit="1" customWidth="1"/>
    <col min="6" max="6" width="2.28515625" style="9" customWidth="1"/>
    <col min="7" max="7" width="8.7109375" style="9" bestFit="1" customWidth="1"/>
    <col min="8" max="8" width="2.28515625" style="9" customWidth="1"/>
    <col min="9" max="9" width="9.5703125" style="9" bestFit="1" customWidth="1"/>
    <col min="10" max="10" width="2.28515625" style="9" customWidth="1"/>
    <col min="11" max="11" width="30.7109375" style="9" customWidth="1"/>
    <col min="12" max="12" width="2.28515625" style="9" customWidth="1"/>
    <col min="13" max="13" width="25.85546875" style="9" bestFit="1" customWidth="1"/>
    <col min="14" max="14" width="2.28515625" style="9" customWidth="1"/>
    <col min="15" max="15" width="3.28515625" style="9" bestFit="1" customWidth="1"/>
    <col min="16" max="16" width="2.28515625" style="9" customWidth="1"/>
    <col min="17" max="17" width="23.42578125" style="9" bestFit="1" customWidth="1"/>
    <col min="18" max="18" width="2.28515625" style="9" customWidth="1"/>
    <col min="19" max="19" width="8.42578125" style="9" bestFit="1" customWidth="1"/>
    <col min="20" max="20" width="2.28515625" style="9" customWidth="1"/>
    <col min="21" max="21" width="8.42578125" style="9" bestFit="1" customWidth="1"/>
  </cols>
  <sheetData>
    <row r="1" spans="1:21" s="8" customFormat="1" ht="15.75" thickBot="1" x14ac:dyDescent="0.3">
      <c r="A1" s="5"/>
      <c r="B1" s="5"/>
      <c r="C1" s="5"/>
      <c r="D1" s="5"/>
      <c r="E1" s="6" t="s">
        <v>0</v>
      </c>
      <c r="F1" s="5"/>
      <c r="G1" s="6" t="s">
        <v>1</v>
      </c>
      <c r="H1" s="5"/>
      <c r="I1" s="6" t="s">
        <v>2</v>
      </c>
      <c r="J1" s="5"/>
      <c r="K1" s="6" t="s">
        <v>3</v>
      </c>
      <c r="L1" s="5"/>
      <c r="M1" s="6" t="s">
        <v>4</v>
      </c>
      <c r="N1" s="5"/>
      <c r="O1" s="6" t="s">
        <v>5</v>
      </c>
      <c r="P1" s="5"/>
      <c r="Q1" s="6" t="s">
        <v>6</v>
      </c>
      <c r="R1" s="5"/>
      <c r="S1" s="6" t="s">
        <v>7</v>
      </c>
      <c r="T1" s="5"/>
      <c r="U1" s="6" t="s">
        <v>8</v>
      </c>
    </row>
    <row r="2" spans="1:21" ht="15.75" thickTop="1" x14ac:dyDescent="0.25">
      <c r="A2" s="1"/>
      <c r="B2" s="1" t="s">
        <v>196</v>
      </c>
      <c r="C2" s="1"/>
      <c r="D2" s="1"/>
      <c r="E2" s="1"/>
      <c r="F2" s="1"/>
      <c r="G2" s="2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1"/>
      <c r="T2" s="1"/>
      <c r="U2" s="21"/>
    </row>
    <row r="3" spans="1:21" x14ac:dyDescent="0.25">
      <c r="A3" s="22"/>
      <c r="B3" s="22"/>
      <c r="C3" s="22"/>
      <c r="D3" s="22"/>
      <c r="E3" s="22" t="s">
        <v>39</v>
      </c>
      <c r="F3" s="22"/>
      <c r="G3" s="23">
        <v>43367</v>
      </c>
      <c r="H3" s="22"/>
      <c r="I3" s="22" t="s">
        <v>254</v>
      </c>
      <c r="J3" s="22"/>
      <c r="K3" s="22"/>
      <c r="L3" s="22"/>
      <c r="M3" s="22" t="s">
        <v>196</v>
      </c>
      <c r="N3" s="22"/>
      <c r="O3" s="24"/>
      <c r="P3" s="22"/>
      <c r="Q3" s="22" t="s">
        <v>367</v>
      </c>
      <c r="R3" s="22"/>
      <c r="S3" s="13">
        <v>43</v>
      </c>
      <c r="T3" s="22"/>
      <c r="U3" s="13">
        <f>ROUND(U2+S3,5)</f>
        <v>43</v>
      </c>
    </row>
    <row r="4" spans="1:21" ht="15.75" thickBot="1" x14ac:dyDescent="0.3">
      <c r="A4" s="22"/>
      <c r="B4" s="22"/>
      <c r="C4" s="22"/>
      <c r="D4" s="22"/>
      <c r="E4" s="22" t="s">
        <v>39</v>
      </c>
      <c r="F4" s="22"/>
      <c r="G4" s="23">
        <v>43367</v>
      </c>
      <c r="H4" s="22"/>
      <c r="I4" s="22" t="s">
        <v>254</v>
      </c>
      <c r="J4" s="22"/>
      <c r="K4" s="22"/>
      <c r="L4" s="22"/>
      <c r="M4" s="22" t="s">
        <v>332</v>
      </c>
      <c r="N4" s="22"/>
      <c r="O4" s="24"/>
      <c r="P4" s="22"/>
      <c r="Q4" s="22" t="s">
        <v>367</v>
      </c>
      <c r="R4" s="22"/>
      <c r="S4" s="25">
        <v>0</v>
      </c>
      <c r="T4" s="22"/>
      <c r="U4" s="25">
        <f>ROUND(U3+S4,5)</f>
        <v>43</v>
      </c>
    </row>
    <row r="5" spans="1:21" x14ac:dyDescent="0.25">
      <c r="A5" s="22"/>
      <c r="B5" s="22" t="s">
        <v>197</v>
      </c>
      <c r="C5" s="22"/>
      <c r="D5" s="22"/>
      <c r="E5" s="22"/>
      <c r="F5" s="22"/>
      <c r="G5" s="2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3">
        <f>ROUND(SUM(S2:S4),5)</f>
        <v>43</v>
      </c>
      <c r="T5" s="22"/>
      <c r="U5" s="13">
        <f>U4</f>
        <v>43</v>
      </c>
    </row>
    <row r="6" spans="1:21" x14ac:dyDescent="0.25">
      <c r="A6" s="1"/>
      <c r="B6" s="1" t="s">
        <v>198</v>
      </c>
      <c r="C6" s="1"/>
      <c r="D6" s="1"/>
      <c r="E6" s="1"/>
      <c r="F6" s="1"/>
      <c r="G6" s="2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21"/>
      <c r="T6" s="1"/>
      <c r="U6" s="21"/>
    </row>
    <row r="7" spans="1:21" ht="15.75" thickBot="1" x14ac:dyDescent="0.3">
      <c r="A7" s="19"/>
      <c r="B7" s="19"/>
      <c r="C7" s="22"/>
      <c r="D7" s="22"/>
      <c r="E7" s="22" t="s">
        <v>39</v>
      </c>
      <c r="F7" s="22"/>
      <c r="G7" s="23">
        <v>43354</v>
      </c>
      <c r="H7" s="22"/>
      <c r="I7" s="22" t="s">
        <v>255</v>
      </c>
      <c r="J7" s="22"/>
      <c r="K7" s="22" t="s">
        <v>296</v>
      </c>
      <c r="L7" s="22"/>
      <c r="M7" s="22" t="s">
        <v>333</v>
      </c>
      <c r="N7" s="22"/>
      <c r="O7" s="24"/>
      <c r="P7" s="22"/>
      <c r="Q7" s="22" t="s">
        <v>367</v>
      </c>
      <c r="R7" s="22"/>
      <c r="S7" s="25">
        <v>267.58</v>
      </c>
      <c r="T7" s="22"/>
      <c r="U7" s="25">
        <f>ROUND(U6+S7,5)</f>
        <v>267.58</v>
      </c>
    </row>
    <row r="8" spans="1:21" x14ac:dyDescent="0.25">
      <c r="A8" s="22"/>
      <c r="B8" s="22" t="s">
        <v>199</v>
      </c>
      <c r="C8" s="22"/>
      <c r="D8" s="22"/>
      <c r="E8" s="22"/>
      <c r="F8" s="22"/>
      <c r="G8" s="23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13">
        <f>ROUND(SUM(S6:S7),5)</f>
        <v>267.58</v>
      </c>
      <c r="T8" s="22"/>
      <c r="U8" s="13">
        <f>U7</f>
        <v>267.58</v>
      </c>
    </row>
    <row r="9" spans="1:21" x14ac:dyDescent="0.25">
      <c r="A9" s="1"/>
      <c r="B9" s="1" t="s">
        <v>200</v>
      </c>
      <c r="C9" s="1"/>
      <c r="D9" s="1"/>
      <c r="E9" s="1"/>
      <c r="F9" s="1"/>
      <c r="G9" s="2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21"/>
      <c r="T9" s="1"/>
      <c r="U9" s="21"/>
    </row>
    <row r="10" spans="1:21" ht="15.75" thickBot="1" x14ac:dyDescent="0.3">
      <c r="A10" s="19"/>
      <c r="B10" s="19"/>
      <c r="C10" s="22"/>
      <c r="D10" s="22"/>
      <c r="E10" s="22" t="s">
        <v>40</v>
      </c>
      <c r="F10" s="22"/>
      <c r="G10" s="23">
        <v>43356</v>
      </c>
      <c r="H10" s="22"/>
      <c r="I10" s="22" t="s">
        <v>256</v>
      </c>
      <c r="J10" s="22"/>
      <c r="K10" s="22" t="s">
        <v>297</v>
      </c>
      <c r="L10" s="22"/>
      <c r="M10" s="22" t="s">
        <v>334</v>
      </c>
      <c r="N10" s="22"/>
      <c r="O10" s="24"/>
      <c r="P10" s="22"/>
      <c r="Q10" s="22" t="s">
        <v>367</v>
      </c>
      <c r="R10" s="22"/>
      <c r="S10" s="25">
        <v>-47.84</v>
      </c>
      <c r="T10" s="22"/>
      <c r="U10" s="25">
        <f>ROUND(U9+S10,5)</f>
        <v>-47.84</v>
      </c>
    </row>
    <row r="11" spans="1:21" x14ac:dyDescent="0.25">
      <c r="A11" s="22"/>
      <c r="B11" s="22" t="s">
        <v>201</v>
      </c>
      <c r="C11" s="22"/>
      <c r="D11" s="22"/>
      <c r="E11" s="22"/>
      <c r="F11" s="22"/>
      <c r="G11" s="23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13">
        <f>ROUND(SUM(S9:S10),5)</f>
        <v>-47.84</v>
      </c>
      <c r="T11" s="22"/>
      <c r="U11" s="13">
        <f>U10</f>
        <v>-47.84</v>
      </c>
    </row>
    <row r="12" spans="1:21" x14ac:dyDescent="0.25">
      <c r="A12" s="1"/>
      <c r="B12" s="1" t="s">
        <v>202</v>
      </c>
      <c r="C12" s="1"/>
      <c r="D12" s="1"/>
      <c r="E12" s="1"/>
      <c r="F12" s="1"/>
      <c r="G12" s="20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21"/>
      <c r="T12" s="1"/>
      <c r="U12" s="21"/>
    </row>
    <row r="13" spans="1:21" x14ac:dyDescent="0.25">
      <c r="A13" s="22"/>
      <c r="B13" s="22"/>
      <c r="C13" s="22"/>
      <c r="D13" s="22"/>
      <c r="E13" s="22" t="s">
        <v>39</v>
      </c>
      <c r="F13" s="22"/>
      <c r="G13" s="23">
        <v>43347</v>
      </c>
      <c r="H13" s="22"/>
      <c r="I13" s="22" t="s">
        <v>257</v>
      </c>
      <c r="J13" s="22"/>
      <c r="K13" s="22"/>
      <c r="L13" s="22"/>
      <c r="M13" s="22" t="s">
        <v>335</v>
      </c>
      <c r="N13" s="22"/>
      <c r="O13" s="24"/>
      <c r="P13" s="22"/>
      <c r="Q13" s="22" t="s">
        <v>367</v>
      </c>
      <c r="R13" s="22"/>
      <c r="S13" s="13">
        <v>27.84</v>
      </c>
      <c r="T13" s="22"/>
      <c r="U13" s="13">
        <f>ROUND(U12+S13,5)</f>
        <v>27.84</v>
      </c>
    </row>
    <row r="14" spans="1:21" x14ac:dyDescent="0.25">
      <c r="A14" s="22"/>
      <c r="B14" s="22"/>
      <c r="C14" s="22"/>
      <c r="D14" s="22"/>
      <c r="E14" s="22" t="s">
        <v>39</v>
      </c>
      <c r="F14" s="22"/>
      <c r="G14" s="23">
        <v>43347</v>
      </c>
      <c r="H14" s="22"/>
      <c r="I14" s="22" t="s">
        <v>257</v>
      </c>
      <c r="J14" s="22"/>
      <c r="K14" s="22"/>
      <c r="L14" s="22"/>
      <c r="M14" s="22" t="s">
        <v>336</v>
      </c>
      <c r="N14" s="22"/>
      <c r="O14" s="24"/>
      <c r="P14" s="22"/>
      <c r="Q14" s="22" t="s">
        <v>367</v>
      </c>
      <c r="R14" s="22"/>
      <c r="S14" s="13">
        <v>39.78</v>
      </c>
      <c r="T14" s="22"/>
      <c r="U14" s="13">
        <f>ROUND(U13+S14,5)</f>
        <v>67.62</v>
      </c>
    </row>
    <row r="15" spans="1:21" x14ac:dyDescent="0.25">
      <c r="A15" s="22"/>
      <c r="B15" s="22"/>
      <c r="C15" s="22"/>
      <c r="D15" s="22"/>
      <c r="E15" s="22" t="s">
        <v>39</v>
      </c>
      <c r="F15" s="22"/>
      <c r="G15" s="23">
        <v>43347</v>
      </c>
      <c r="H15" s="22"/>
      <c r="I15" s="22" t="s">
        <v>257</v>
      </c>
      <c r="J15" s="22"/>
      <c r="K15" s="22"/>
      <c r="L15" s="22"/>
      <c r="M15" s="22" t="s">
        <v>337</v>
      </c>
      <c r="N15" s="22"/>
      <c r="O15" s="24"/>
      <c r="P15" s="22"/>
      <c r="Q15" s="22" t="s">
        <v>367</v>
      </c>
      <c r="R15" s="22"/>
      <c r="S15" s="13">
        <v>21.84</v>
      </c>
      <c r="T15" s="22"/>
      <c r="U15" s="13">
        <f>ROUND(U14+S15,5)</f>
        <v>89.46</v>
      </c>
    </row>
    <row r="16" spans="1:21" ht="15.75" thickBot="1" x14ac:dyDescent="0.3">
      <c r="A16" s="22"/>
      <c r="B16" s="22"/>
      <c r="C16" s="22"/>
      <c r="D16" s="22"/>
      <c r="E16" s="22" t="s">
        <v>39</v>
      </c>
      <c r="F16" s="22"/>
      <c r="G16" s="23">
        <v>43347</v>
      </c>
      <c r="H16" s="22"/>
      <c r="I16" s="22" t="s">
        <v>257</v>
      </c>
      <c r="J16" s="22"/>
      <c r="K16" s="22"/>
      <c r="L16" s="22"/>
      <c r="M16" s="22" t="s">
        <v>338</v>
      </c>
      <c r="N16" s="22"/>
      <c r="O16" s="24"/>
      <c r="P16" s="22"/>
      <c r="Q16" s="22" t="s">
        <v>367</v>
      </c>
      <c r="R16" s="22"/>
      <c r="S16" s="25">
        <v>21.84</v>
      </c>
      <c r="T16" s="22"/>
      <c r="U16" s="25">
        <f>ROUND(U15+S16,5)</f>
        <v>111.3</v>
      </c>
    </row>
    <row r="17" spans="1:21" x14ac:dyDescent="0.25">
      <c r="A17" s="22"/>
      <c r="B17" s="22" t="s">
        <v>203</v>
      </c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13">
        <f>ROUND(SUM(S12:S16),5)</f>
        <v>111.3</v>
      </c>
      <c r="T17" s="22"/>
      <c r="U17" s="13">
        <f>U16</f>
        <v>111.3</v>
      </c>
    </row>
    <row r="18" spans="1:21" x14ac:dyDescent="0.25">
      <c r="A18" s="1"/>
      <c r="B18" s="1" t="s">
        <v>27</v>
      </c>
      <c r="C18" s="1"/>
      <c r="D18" s="1"/>
      <c r="E18" s="1"/>
      <c r="F18" s="1"/>
      <c r="G18" s="2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21"/>
      <c r="T18" s="1"/>
      <c r="U18" s="21"/>
    </row>
    <row r="19" spans="1:21" ht="15.75" thickBot="1" x14ac:dyDescent="0.3">
      <c r="A19" s="19"/>
      <c r="B19" s="19"/>
      <c r="C19" s="22"/>
      <c r="D19" s="22"/>
      <c r="E19" s="22" t="s">
        <v>39</v>
      </c>
      <c r="F19" s="22"/>
      <c r="G19" s="23">
        <v>43356</v>
      </c>
      <c r="H19" s="22"/>
      <c r="I19" s="22" t="s">
        <v>258</v>
      </c>
      <c r="J19" s="22"/>
      <c r="K19" s="22" t="s">
        <v>48</v>
      </c>
      <c r="L19" s="22"/>
      <c r="M19" s="22" t="s">
        <v>339</v>
      </c>
      <c r="N19" s="22"/>
      <c r="O19" s="24"/>
      <c r="P19" s="22"/>
      <c r="Q19" s="22" t="s">
        <v>367</v>
      </c>
      <c r="R19" s="22"/>
      <c r="S19" s="25">
        <v>606.25</v>
      </c>
      <c r="T19" s="22"/>
      <c r="U19" s="25">
        <f>ROUND(U18+S19,5)</f>
        <v>606.25</v>
      </c>
    </row>
    <row r="20" spans="1:21" x14ac:dyDescent="0.25">
      <c r="A20" s="22"/>
      <c r="B20" s="22" t="s">
        <v>28</v>
      </c>
      <c r="C20" s="22"/>
      <c r="D20" s="22"/>
      <c r="E20" s="22"/>
      <c r="F20" s="22"/>
      <c r="G20" s="23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13">
        <f>ROUND(SUM(S18:S19),5)</f>
        <v>606.25</v>
      </c>
      <c r="T20" s="22"/>
      <c r="U20" s="13">
        <f>U19</f>
        <v>606.25</v>
      </c>
    </row>
    <row r="21" spans="1:21" x14ac:dyDescent="0.25">
      <c r="A21" s="1"/>
      <c r="B21" s="1" t="s">
        <v>204</v>
      </c>
      <c r="C21" s="1"/>
      <c r="D21" s="1"/>
      <c r="E21" s="1"/>
      <c r="F21" s="1"/>
      <c r="G21" s="20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21"/>
      <c r="T21" s="1"/>
      <c r="U21" s="21"/>
    </row>
    <row r="22" spans="1:21" ht="15.75" thickBot="1" x14ac:dyDescent="0.3">
      <c r="A22" s="19"/>
      <c r="B22" s="19"/>
      <c r="C22" s="22"/>
      <c r="D22" s="22"/>
      <c r="E22" s="22" t="s">
        <v>40</v>
      </c>
      <c r="F22" s="22"/>
      <c r="G22" s="23">
        <v>43353</v>
      </c>
      <c r="H22" s="22"/>
      <c r="I22" s="22"/>
      <c r="J22" s="22"/>
      <c r="K22" s="22" t="s">
        <v>298</v>
      </c>
      <c r="L22" s="22"/>
      <c r="M22" s="22" t="s">
        <v>340</v>
      </c>
      <c r="N22" s="22"/>
      <c r="O22" s="24"/>
      <c r="P22" s="22"/>
      <c r="Q22" s="22" t="s">
        <v>367</v>
      </c>
      <c r="R22" s="22"/>
      <c r="S22" s="25">
        <v>-50</v>
      </c>
      <c r="T22" s="22"/>
      <c r="U22" s="25">
        <f>ROUND(U21+S22,5)</f>
        <v>-50</v>
      </c>
    </row>
    <row r="23" spans="1:21" x14ac:dyDescent="0.25">
      <c r="A23" s="22"/>
      <c r="B23" s="22" t="s">
        <v>205</v>
      </c>
      <c r="C23" s="22"/>
      <c r="D23" s="22"/>
      <c r="E23" s="22"/>
      <c r="F23" s="22"/>
      <c r="G23" s="23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13">
        <f>ROUND(SUM(S21:S22),5)</f>
        <v>-50</v>
      </c>
      <c r="T23" s="22"/>
      <c r="U23" s="13">
        <f>U22</f>
        <v>-50</v>
      </c>
    </row>
    <row r="24" spans="1:21" x14ac:dyDescent="0.25">
      <c r="A24" s="1"/>
      <c r="B24" s="1" t="s">
        <v>206</v>
      </c>
      <c r="C24" s="1"/>
      <c r="D24" s="1"/>
      <c r="E24" s="1"/>
      <c r="F24" s="1"/>
      <c r="G24" s="20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21"/>
      <c r="T24" s="1"/>
      <c r="U24" s="21"/>
    </row>
    <row r="25" spans="1:21" ht="15.75" thickBot="1" x14ac:dyDescent="0.3">
      <c r="A25" s="19"/>
      <c r="B25" s="19"/>
      <c r="C25" s="22"/>
      <c r="D25" s="22"/>
      <c r="E25" s="22" t="s">
        <v>39</v>
      </c>
      <c r="F25" s="22"/>
      <c r="G25" s="23">
        <v>43347</v>
      </c>
      <c r="H25" s="22"/>
      <c r="I25" s="22" t="s">
        <v>259</v>
      </c>
      <c r="J25" s="22"/>
      <c r="K25" s="22" t="s">
        <v>299</v>
      </c>
      <c r="L25" s="22"/>
      <c r="M25" s="22" t="s">
        <v>341</v>
      </c>
      <c r="N25" s="22"/>
      <c r="O25" s="24"/>
      <c r="P25" s="22"/>
      <c r="Q25" s="22" t="s">
        <v>367</v>
      </c>
      <c r="R25" s="22"/>
      <c r="S25" s="25">
        <v>65.55</v>
      </c>
      <c r="T25" s="22"/>
      <c r="U25" s="25">
        <f>ROUND(U24+S25,5)</f>
        <v>65.55</v>
      </c>
    </row>
    <row r="26" spans="1:21" x14ac:dyDescent="0.25">
      <c r="A26" s="22"/>
      <c r="B26" s="22" t="s">
        <v>207</v>
      </c>
      <c r="C26" s="22"/>
      <c r="D26" s="22"/>
      <c r="E26" s="22"/>
      <c r="F26" s="22"/>
      <c r="G26" s="23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13">
        <f>ROUND(SUM(S24:S25),5)</f>
        <v>65.55</v>
      </c>
      <c r="T26" s="22"/>
      <c r="U26" s="13">
        <f>U25</f>
        <v>65.55</v>
      </c>
    </row>
    <row r="27" spans="1:21" x14ac:dyDescent="0.25">
      <c r="A27" s="1"/>
      <c r="B27" s="1" t="s">
        <v>208</v>
      </c>
      <c r="C27" s="1"/>
      <c r="D27" s="1"/>
      <c r="E27" s="1"/>
      <c r="F27" s="1"/>
      <c r="G27" s="2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21"/>
      <c r="T27" s="1"/>
      <c r="U27" s="21"/>
    </row>
    <row r="28" spans="1:21" ht="15.75" thickBot="1" x14ac:dyDescent="0.3">
      <c r="A28" s="19"/>
      <c r="B28" s="19"/>
      <c r="C28" s="22"/>
      <c r="D28" s="22"/>
      <c r="E28" s="22" t="s">
        <v>39</v>
      </c>
      <c r="F28" s="22"/>
      <c r="G28" s="23">
        <v>43356</v>
      </c>
      <c r="H28" s="22"/>
      <c r="I28" s="22" t="s">
        <v>260</v>
      </c>
      <c r="J28" s="22"/>
      <c r="K28" s="22"/>
      <c r="L28" s="22"/>
      <c r="M28" s="22" t="s">
        <v>342</v>
      </c>
      <c r="N28" s="22"/>
      <c r="O28" s="24"/>
      <c r="P28" s="22"/>
      <c r="Q28" s="22" t="s">
        <v>367</v>
      </c>
      <c r="R28" s="22"/>
      <c r="S28" s="25">
        <v>39.950000000000003</v>
      </c>
      <c r="T28" s="22"/>
      <c r="U28" s="25">
        <f>ROUND(U27+S28,5)</f>
        <v>39.950000000000003</v>
      </c>
    </row>
    <row r="29" spans="1:21" x14ac:dyDescent="0.25">
      <c r="A29" s="22"/>
      <c r="B29" s="22" t="s">
        <v>209</v>
      </c>
      <c r="C29" s="22"/>
      <c r="D29" s="22"/>
      <c r="E29" s="22"/>
      <c r="F29" s="22"/>
      <c r="G29" s="23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13">
        <f>ROUND(SUM(S27:S28),5)</f>
        <v>39.950000000000003</v>
      </c>
      <c r="T29" s="22"/>
      <c r="U29" s="13">
        <f>U28</f>
        <v>39.950000000000003</v>
      </c>
    </row>
    <row r="30" spans="1:21" x14ac:dyDescent="0.25">
      <c r="A30" s="1"/>
      <c r="B30" s="1" t="s">
        <v>210</v>
      </c>
      <c r="C30" s="1"/>
      <c r="D30" s="1"/>
      <c r="E30" s="1"/>
      <c r="F30" s="1"/>
      <c r="G30" s="20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21"/>
      <c r="T30" s="1"/>
      <c r="U30" s="21"/>
    </row>
    <row r="31" spans="1:21" ht="15.75" thickBot="1" x14ac:dyDescent="0.3">
      <c r="A31" s="19"/>
      <c r="B31" s="19"/>
      <c r="C31" s="22"/>
      <c r="D31" s="22"/>
      <c r="E31" s="22" t="s">
        <v>39</v>
      </c>
      <c r="F31" s="22"/>
      <c r="G31" s="23">
        <v>43347</v>
      </c>
      <c r="H31" s="22"/>
      <c r="I31" s="22" t="s">
        <v>261</v>
      </c>
      <c r="J31" s="22"/>
      <c r="K31" s="22" t="s">
        <v>48</v>
      </c>
      <c r="L31" s="22"/>
      <c r="M31" s="22" t="s">
        <v>343</v>
      </c>
      <c r="N31" s="22"/>
      <c r="O31" s="24"/>
      <c r="P31" s="22"/>
      <c r="Q31" s="22" t="s">
        <v>367</v>
      </c>
      <c r="R31" s="22"/>
      <c r="S31" s="25">
        <v>100</v>
      </c>
      <c r="T31" s="22"/>
      <c r="U31" s="25">
        <f>ROUND(U30+S31,5)</f>
        <v>100</v>
      </c>
    </row>
    <row r="32" spans="1:21" x14ac:dyDescent="0.25">
      <c r="A32" s="22"/>
      <c r="B32" s="22" t="s">
        <v>211</v>
      </c>
      <c r="C32" s="22"/>
      <c r="D32" s="22"/>
      <c r="E32" s="22"/>
      <c r="F32" s="22"/>
      <c r="G32" s="23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13">
        <f>ROUND(SUM(S30:S31),5)</f>
        <v>100</v>
      </c>
      <c r="T32" s="22"/>
      <c r="U32" s="13">
        <f>U31</f>
        <v>100</v>
      </c>
    </row>
    <row r="33" spans="1:21" x14ac:dyDescent="0.25">
      <c r="A33" s="1"/>
      <c r="B33" s="1" t="s">
        <v>212</v>
      </c>
      <c r="C33" s="1"/>
      <c r="D33" s="1"/>
      <c r="E33" s="1"/>
      <c r="F33" s="1"/>
      <c r="G33" s="2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21"/>
      <c r="T33" s="1"/>
      <c r="U33" s="21"/>
    </row>
    <row r="34" spans="1:21" x14ac:dyDescent="0.25">
      <c r="A34" s="22"/>
      <c r="B34" s="22"/>
      <c r="C34" s="22"/>
      <c r="D34" s="22"/>
      <c r="E34" s="22" t="s">
        <v>39</v>
      </c>
      <c r="F34" s="22"/>
      <c r="G34" s="23">
        <v>43347</v>
      </c>
      <c r="H34" s="22"/>
      <c r="I34" s="22" t="s">
        <v>262</v>
      </c>
      <c r="J34" s="22"/>
      <c r="K34" s="22" t="s">
        <v>300</v>
      </c>
      <c r="L34" s="22"/>
      <c r="M34" s="22" t="s">
        <v>344</v>
      </c>
      <c r="N34" s="22"/>
      <c r="O34" s="24"/>
      <c r="P34" s="22"/>
      <c r="Q34" s="22" t="s">
        <v>367</v>
      </c>
      <c r="R34" s="22"/>
      <c r="S34" s="13">
        <v>81.93</v>
      </c>
      <c r="T34" s="22"/>
      <c r="U34" s="13">
        <f>ROUND(U33+S34,5)</f>
        <v>81.93</v>
      </c>
    </row>
    <row r="35" spans="1:21" ht="15.75" thickBot="1" x14ac:dyDescent="0.3">
      <c r="A35" s="22"/>
      <c r="B35" s="22"/>
      <c r="C35" s="22"/>
      <c r="D35" s="22"/>
      <c r="E35" s="22" t="s">
        <v>39</v>
      </c>
      <c r="F35" s="22"/>
      <c r="G35" s="23">
        <v>43370</v>
      </c>
      <c r="H35" s="22"/>
      <c r="I35" s="22" t="s">
        <v>263</v>
      </c>
      <c r="J35" s="22"/>
      <c r="K35" s="22" t="s">
        <v>301</v>
      </c>
      <c r="L35" s="22"/>
      <c r="M35" s="22" t="s">
        <v>344</v>
      </c>
      <c r="N35" s="22"/>
      <c r="O35" s="24"/>
      <c r="P35" s="22"/>
      <c r="Q35" s="22" t="s">
        <v>367</v>
      </c>
      <c r="R35" s="22"/>
      <c r="S35" s="25">
        <v>81.93</v>
      </c>
      <c r="T35" s="22"/>
      <c r="U35" s="25">
        <f>ROUND(U34+S35,5)</f>
        <v>163.86</v>
      </c>
    </row>
    <row r="36" spans="1:21" x14ac:dyDescent="0.25">
      <c r="A36" s="22"/>
      <c r="B36" s="22" t="s">
        <v>213</v>
      </c>
      <c r="C36" s="22"/>
      <c r="D36" s="22"/>
      <c r="E36" s="22"/>
      <c r="F36" s="22"/>
      <c r="G36" s="23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13">
        <f>ROUND(SUM(S33:S35),5)</f>
        <v>163.86</v>
      </c>
      <c r="T36" s="22"/>
      <c r="U36" s="13">
        <f>U35</f>
        <v>163.86</v>
      </c>
    </row>
    <row r="37" spans="1:21" x14ac:dyDescent="0.25">
      <c r="A37" s="1"/>
      <c r="B37" s="1" t="s">
        <v>214</v>
      </c>
      <c r="C37" s="1"/>
      <c r="D37" s="1"/>
      <c r="E37" s="1"/>
      <c r="F37" s="1"/>
      <c r="G37" s="20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21"/>
      <c r="T37" s="1"/>
      <c r="U37" s="21"/>
    </row>
    <row r="38" spans="1:21" ht="15.75" thickBot="1" x14ac:dyDescent="0.3">
      <c r="A38" s="19"/>
      <c r="B38" s="19"/>
      <c r="C38" s="22"/>
      <c r="D38" s="22"/>
      <c r="E38" s="22" t="s">
        <v>39</v>
      </c>
      <c r="F38" s="22"/>
      <c r="G38" s="23">
        <v>43347</v>
      </c>
      <c r="H38" s="22"/>
      <c r="I38" s="22" t="s">
        <v>264</v>
      </c>
      <c r="J38" s="22"/>
      <c r="K38" s="22" t="s">
        <v>48</v>
      </c>
      <c r="L38" s="22"/>
      <c r="M38" s="22" t="s">
        <v>345</v>
      </c>
      <c r="N38" s="22"/>
      <c r="O38" s="24"/>
      <c r="P38" s="22"/>
      <c r="Q38" s="22" t="s">
        <v>367</v>
      </c>
      <c r="R38" s="22"/>
      <c r="S38" s="25">
        <v>100</v>
      </c>
      <c r="T38" s="22"/>
      <c r="U38" s="25">
        <f>ROUND(U37+S38,5)</f>
        <v>100</v>
      </c>
    </row>
    <row r="39" spans="1:21" x14ac:dyDescent="0.25">
      <c r="A39" s="22"/>
      <c r="B39" s="22" t="s">
        <v>215</v>
      </c>
      <c r="C39" s="22"/>
      <c r="D39" s="22"/>
      <c r="E39" s="22"/>
      <c r="F39" s="22"/>
      <c r="G39" s="23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13">
        <f>ROUND(SUM(S37:S38),5)</f>
        <v>100</v>
      </c>
      <c r="T39" s="22"/>
      <c r="U39" s="13">
        <f>U38</f>
        <v>100</v>
      </c>
    </row>
    <row r="40" spans="1:21" x14ac:dyDescent="0.25">
      <c r="A40" s="1"/>
      <c r="B40" s="1" t="s">
        <v>216</v>
      </c>
      <c r="C40" s="1"/>
      <c r="D40" s="1"/>
      <c r="E40" s="1"/>
      <c r="F40" s="1"/>
      <c r="G40" s="2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1"/>
      <c r="T40" s="1"/>
      <c r="U40" s="21"/>
    </row>
    <row r="41" spans="1:21" x14ac:dyDescent="0.25">
      <c r="A41" s="22"/>
      <c r="B41" s="22"/>
      <c r="C41" s="22"/>
      <c r="D41" s="22"/>
      <c r="E41" s="22" t="s">
        <v>39</v>
      </c>
      <c r="F41" s="22"/>
      <c r="G41" s="23">
        <v>43347</v>
      </c>
      <c r="H41" s="22"/>
      <c r="I41" s="22" t="s">
        <v>265</v>
      </c>
      <c r="J41" s="22"/>
      <c r="K41" s="22" t="s">
        <v>48</v>
      </c>
      <c r="L41" s="22"/>
      <c r="M41" s="22" t="s">
        <v>346</v>
      </c>
      <c r="N41" s="22"/>
      <c r="O41" s="24"/>
      <c r="P41" s="22"/>
      <c r="Q41" s="22" t="s">
        <v>367</v>
      </c>
      <c r="R41" s="22"/>
      <c r="S41" s="13">
        <v>50</v>
      </c>
      <c r="T41" s="22"/>
      <c r="U41" s="13">
        <f>ROUND(U40+S41,5)</f>
        <v>50</v>
      </c>
    </row>
    <row r="42" spans="1:21" ht="15.75" thickBot="1" x14ac:dyDescent="0.3">
      <c r="A42" s="22"/>
      <c r="B42" s="22"/>
      <c r="C42" s="22"/>
      <c r="D42" s="22"/>
      <c r="E42" s="22" t="s">
        <v>39</v>
      </c>
      <c r="F42" s="22"/>
      <c r="G42" s="23">
        <v>43354</v>
      </c>
      <c r="H42" s="22"/>
      <c r="I42" s="22" t="s">
        <v>266</v>
      </c>
      <c r="J42" s="22"/>
      <c r="K42" s="22" t="s">
        <v>302</v>
      </c>
      <c r="L42" s="22"/>
      <c r="M42" s="22" t="s">
        <v>347</v>
      </c>
      <c r="N42" s="22"/>
      <c r="O42" s="24"/>
      <c r="P42" s="22"/>
      <c r="Q42" s="22" t="s">
        <v>367</v>
      </c>
      <c r="R42" s="22"/>
      <c r="S42" s="25">
        <v>167</v>
      </c>
      <c r="T42" s="22"/>
      <c r="U42" s="25">
        <f>ROUND(U41+S42,5)</f>
        <v>217</v>
      </c>
    </row>
    <row r="43" spans="1:21" x14ac:dyDescent="0.25">
      <c r="A43" s="22"/>
      <c r="B43" s="22" t="s">
        <v>217</v>
      </c>
      <c r="C43" s="22"/>
      <c r="D43" s="22"/>
      <c r="E43" s="22"/>
      <c r="F43" s="22"/>
      <c r="G43" s="23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13">
        <f>ROUND(SUM(S40:S42),5)</f>
        <v>217</v>
      </c>
      <c r="T43" s="22"/>
      <c r="U43" s="13">
        <f>U42</f>
        <v>217</v>
      </c>
    </row>
    <row r="44" spans="1:21" x14ac:dyDescent="0.25">
      <c r="A44" s="1"/>
      <c r="B44" s="1" t="s">
        <v>218</v>
      </c>
      <c r="C44" s="1"/>
      <c r="D44" s="1"/>
      <c r="E44" s="1"/>
      <c r="F44" s="1"/>
      <c r="G44" s="2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1"/>
      <c r="T44" s="1"/>
      <c r="U44" s="21"/>
    </row>
    <row r="45" spans="1:21" x14ac:dyDescent="0.25">
      <c r="A45" s="22"/>
      <c r="B45" s="22"/>
      <c r="C45" s="22"/>
      <c r="D45" s="22"/>
      <c r="E45" s="22" t="s">
        <v>39</v>
      </c>
      <c r="F45" s="22"/>
      <c r="G45" s="23">
        <v>43364</v>
      </c>
      <c r="H45" s="22"/>
      <c r="I45" s="22" t="s">
        <v>267</v>
      </c>
      <c r="J45" s="22"/>
      <c r="K45" s="22" t="s">
        <v>303</v>
      </c>
      <c r="L45" s="22"/>
      <c r="M45" s="22" t="s">
        <v>348</v>
      </c>
      <c r="N45" s="22"/>
      <c r="O45" s="24"/>
      <c r="P45" s="22"/>
      <c r="Q45" s="22" t="s">
        <v>367</v>
      </c>
      <c r="R45" s="22"/>
      <c r="S45" s="13">
        <v>158.12</v>
      </c>
      <c r="T45" s="22"/>
      <c r="U45" s="13">
        <f>ROUND(U44+S45,5)</f>
        <v>158.12</v>
      </c>
    </row>
    <row r="46" spans="1:21" x14ac:dyDescent="0.25">
      <c r="A46" s="22"/>
      <c r="B46" s="22"/>
      <c r="C46" s="22"/>
      <c r="D46" s="22"/>
      <c r="E46" s="22" t="s">
        <v>39</v>
      </c>
      <c r="F46" s="22"/>
      <c r="G46" s="23">
        <v>43364</v>
      </c>
      <c r="H46" s="22"/>
      <c r="I46" s="22" t="s">
        <v>267</v>
      </c>
      <c r="J46" s="22"/>
      <c r="K46" s="22" t="s">
        <v>304</v>
      </c>
      <c r="L46" s="22"/>
      <c r="M46" s="22" t="s">
        <v>349</v>
      </c>
      <c r="N46" s="22"/>
      <c r="O46" s="24"/>
      <c r="P46" s="22"/>
      <c r="Q46" s="22" t="s">
        <v>367</v>
      </c>
      <c r="R46" s="22"/>
      <c r="S46" s="13">
        <v>76</v>
      </c>
      <c r="T46" s="22"/>
      <c r="U46" s="13">
        <f>ROUND(U45+S46,5)</f>
        <v>234.12</v>
      </c>
    </row>
    <row r="47" spans="1:21" ht="15.75" thickBot="1" x14ac:dyDescent="0.3">
      <c r="A47" s="22"/>
      <c r="B47" s="22"/>
      <c r="C47" s="22"/>
      <c r="D47" s="22"/>
      <c r="E47" s="22" t="s">
        <v>39</v>
      </c>
      <c r="F47" s="22"/>
      <c r="G47" s="23">
        <v>43364</v>
      </c>
      <c r="H47" s="22"/>
      <c r="I47" s="22" t="s">
        <v>267</v>
      </c>
      <c r="J47" s="22"/>
      <c r="K47" s="22" t="s">
        <v>304</v>
      </c>
      <c r="L47" s="22"/>
      <c r="M47" s="22" t="s">
        <v>347</v>
      </c>
      <c r="N47" s="22"/>
      <c r="O47" s="24"/>
      <c r="P47" s="22"/>
      <c r="Q47" s="22" t="s">
        <v>367</v>
      </c>
      <c r="R47" s="22"/>
      <c r="S47" s="25">
        <v>29</v>
      </c>
      <c r="T47" s="22"/>
      <c r="U47" s="25">
        <f>ROUND(U46+S47,5)</f>
        <v>263.12</v>
      </c>
    </row>
    <row r="48" spans="1:21" x14ac:dyDescent="0.25">
      <c r="A48" s="22"/>
      <c r="B48" s="22" t="s">
        <v>219</v>
      </c>
      <c r="C48" s="22"/>
      <c r="D48" s="22"/>
      <c r="E48" s="22"/>
      <c r="F48" s="22"/>
      <c r="G48" s="23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13">
        <f>ROUND(SUM(S44:S47),5)</f>
        <v>263.12</v>
      </c>
      <c r="T48" s="22"/>
      <c r="U48" s="13">
        <f>U47</f>
        <v>263.12</v>
      </c>
    </row>
    <row r="49" spans="1:21" x14ac:dyDescent="0.25">
      <c r="A49" s="1"/>
      <c r="B49" s="1" t="s">
        <v>220</v>
      </c>
      <c r="C49" s="1"/>
      <c r="D49" s="1"/>
      <c r="E49" s="1"/>
      <c r="F49" s="1"/>
      <c r="G49" s="2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1"/>
      <c r="T49" s="1"/>
      <c r="U49" s="21"/>
    </row>
    <row r="50" spans="1:21" ht="15.75" thickBot="1" x14ac:dyDescent="0.3">
      <c r="A50" s="19"/>
      <c r="B50" s="19"/>
      <c r="C50" s="22"/>
      <c r="D50" s="22"/>
      <c r="E50" s="22" t="s">
        <v>39</v>
      </c>
      <c r="F50" s="22"/>
      <c r="G50" s="23">
        <v>43347</v>
      </c>
      <c r="H50" s="22"/>
      <c r="I50" s="22" t="s">
        <v>268</v>
      </c>
      <c r="J50" s="22"/>
      <c r="K50" s="22" t="s">
        <v>48</v>
      </c>
      <c r="L50" s="22"/>
      <c r="M50" s="22" t="s">
        <v>343</v>
      </c>
      <c r="N50" s="22"/>
      <c r="O50" s="24"/>
      <c r="P50" s="22"/>
      <c r="Q50" s="22" t="s">
        <v>367</v>
      </c>
      <c r="R50" s="22"/>
      <c r="S50" s="25">
        <v>100</v>
      </c>
      <c r="T50" s="22"/>
      <c r="U50" s="25">
        <f>ROUND(U49+S50,5)</f>
        <v>100</v>
      </c>
    </row>
    <row r="51" spans="1:21" x14ac:dyDescent="0.25">
      <c r="A51" s="22"/>
      <c r="B51" s="22" t="s">
        <v>221</v>
      </c>
      <c r="C51" s="22"/>
      <c r="D51" s="22"/>
      <c r="E51" s="22"/>
      <c r="F51" s="22"/>
      <c r="G51" s="23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13">
        <f>ROUND(SUM(S49:S50),5)</f>
        <v>100</v>
      </c>
      <c r="T51" s="22"/>
      <c r="U51" s="13">
        <f>U50</f>
        <v>100</v>
      </c>
    </row>
    <row r="52" spans="1:21" x14ac:dyDescent="0.25">
      <c r="A52" s="1"/>
      <c r="B52" s="1" t="s">
        <v>222</v>
      </c>
      <c r="C52" s="1"/>
      <c r="D52" s="1"/>
      <c r="E52" s="1"/>
      <c r="F52" s="1"/>
      <c r="G52" s="20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1"/>
      <c r="T52" s="1"/>
      <c r="U52" s="21"/>
    </row>
    <row r="53" spans="1:21" ht="15.75" thickBot="1" x14ac:dyDescent="0.3">
      <c r="A53" s="19"/>
      <c r="B53" s="19"/>
      <c r="C53" s="22"/>
      <c r="D53" s="22"/>
      <c r="E53" s="22" t="s">
        <v>39</v>
      </c>
      <c r="F53" s="22"/>
      <c r="G53" s="23">
        <v>43354</v>
      </c>
      <c r="H53" s="22"/>
      <c r="I53" s="22" t="s">
        <v>269</v>
      </c>
      <c r="J53" s="22"/>
      <c r="K53" s="22" t="s">
        <v>305</v>
      </c>
      <c r="L53" s="22"/>
      <c r="M53" s="22" t="s">
        <v>350</v>
      </c>
      <c r="N53" s="22"/>
      <c r="O53" s="24"/>
      <c r="P53" s="22"/>
      <c r="Q53" s="22" t="s">
        <v>367</v>
      </c>
      <c r="R53" s="22"/>
      <c r="S53" s="25">
        <v>290.14</v>
      </c>
      <c r="T53" s="22"/>
      <c r="U53" s="25">
        <f>ROUND(U52+S53,5)</f>
        <v>290.14</v>
      </c>
    </row>
    <row r="54" spans="1:21" x14ac:dyDescent="0.25">
      <c r="A54" s="22"/>
      <c r="B54" s="22" t="s">
        <v>223</v>
      </c>
      <c r="C54" s="22"/>
      <c r="D54" s="22"/>
      <c r="E54" s="22"/>
      <c r="F54" s="22"/>
      <c r="G54" s="23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13">
        <f>ROUND(SUM(S52:S53),5)</f>
        <v>290.14</v>
      </c>
      <c r="T54" s="22"/>
      <c r="U54" s="13">
        <f>U53</f>
        <v>290.14</v>
      </c>
    </row>
    <row r="55" spans="1:21" x14ac:dyDescent="0.25">
      <c r="A55" s="1"/>
      <c r="B55" s="1" t="s">
        <v>224</v>
      </c>
      <c r="C55" s="1"/>
      <c r="D55" s="1"/>
      <c r="E55" s="1"/>
      <c r="F55" s="1"/>
      <c r="G55" s="20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1"/>
      <c r="T55" s="1"/>
      <c r="U55" s="21"/>
    </row>
    <row r="56" spans="1:21" ht="15.75" thickBot="1" x14ac:dyDescent="0.3">
      <c r="A56" s="19"/>
      <c r="B56" s="19"/>
      <c r="C56" s="22"/>
      <c r="D56" s="22"/>
      <c r="E56" s="22" t="s">
        <v>39</v>
      </c>
      <c r="F56" s="22"/>
      <c r="G56" s="23">
        <v>43356</v>
      </c>
      <c r="H56" s="22"/>
      <c r="I56" s="22" t="s">
        <v>270</v>
      </c>
      <c r="J56" s="22"/>
      <c r="K56" s="22" t="s">
        <v>306</v>
      </c>
      <c r="L56" s="22"/>
      <c r="M56" s="22" t="s">
        <v>351</v>
      </c>
      <c r="N56" s="22"/>
      <c r="O56" s="24"/>
      <c r="P56" s="22"/>
      <c r="Q56" s="22" t="s">
        <v>367</v>
      </c>
      <c r="R56" s="22"/>
      <c r="S56" s="25">
        <v>507.15</v>
      </c>
      <c r="T56" s="22"/>
      <c r="U56" s="25">
        <f>ROUND(U55+S56,5)</f>
        <v>507.15</v>
      </c>
    </row>
    <row r="57" spans="1:21" x14ac:dyDescent="0.25">
      <c r="A57" s="22"/>
      <c r="B57" s="22" t="s">
        <v>225</v>
      </c>
      <c r="C57" s="22"/>
      <c r="D57" s="22"/>
      <c r="E57" s="22"/>
      <c r="F57" s="22"/>
      <c r="G57" s="23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13">
        <f>ROUND(SUM(S55:S56),5)</f>
        <v>507.15</v>
      </c>
      <c r="T57" s="22"/>
      <c r="U57" s="13">
        <f>U56</f>
        <v>507.15</v>
      </c>
    </row>
    <row r="58" spans="1:21" x14ac:dyDescent="0.25">
      <c r="A58" s="1"/>
      <c r="B58" s="1" t="s">
        <v>226</v>
      </c>
      <c r="C58" s="1"/>
      <c r="D58" s="1"/>
      <c r="E58" s="1"/>
      <c r="F58" s="1"/>
      <c r="G58" s="20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1"/>
      <c r="T58" s="1"/>
      <c r="U58" s="21"/>
    </row>
    <row r="59" spans="1:21" ht="15.75" thickBot="1" x14ac:dyDescent="0.3">
      <c r="A59" s="19"/>
      <c r="B59" s="19"/>
      <c r="C59" s="22"/>
      <c r="D59" s="22"/>
      <c r="E59" s="22" t="s">
        <v>39</v>
      </c>
      <c r="F59" s="22"/>
      <c r="G59" s="23">
        <v>43368</v>
      </c>
      <c r="H59" s="22"/>
      <c r="I59" s="22" t="s">
        <v>271</v>
      </c>
      <c r="J59" s="22"/>
      <c r="K59" s="22" t="s">
        <v>307</v>
      </c>
      <c r="L59" s="22"/>
      <c r="M59" s="22" t="s">
        <v>352</v>
      </c>
      <c r="N59" s="22"/>
      <c r="O59" s="24"/>
      <c r="P59" s="22"/>
      <c r="Q59" s="22" t="s">
        <v>367</v>
      </c>
      <c r="R59" s="22"/>
      <c r="S59" s="25">
        <v>980</v>
      </c>
      <c r="T59" s="22"/>
      <c r="U59" s="25">
        <f>ROUND(U58+S59,5)</f>
        <v>980</v>
      </c>
    </row>
    <row r="60" spans="1:21" x14ac:dyDescent="0.25">
      <c r="A60" s="22"/>
      <c r="B60" s="22" t="s">
        <v>227</v>
      </c>
      <c r="C60" s="22"/>
      <c r="D60" s="22"/>
      <c r="E60" s="22"/>
      <c r="F60" s="22"/>
      <c r="G60" s="23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13">
        <f>ROUND(SUM(S58:S59),5)</f>
        <v>980</v>
      </c>
      <c r="T60" s="22"/>
      <c r="U60" s="13">
        <f>U59</f>
        <v>980</v>
      </c>
    </row>
    <row r="61" spans="1:21" x14ac:dyDescent="0.25">
      <c r="A61" s="1"/>
      <c r="B61" s="1" t="s">
        <v>228</v>
      </c>
      <c r="C61" s="1"/>
      <c r="D61" s="1"/>
      <c r="E61" s="1"/>
      <c r="F61" s="1"/>
      <c r="G61" s="20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1"/>
      <c r="T61" s="1"/>
      <c r="U61" s="21"/>
    </row>
    <row r="62" spans="1:21" ht="15.75" thickBot="1" x14ac:dyDescent="0.3">
      <c r="A62" s="19"/>
      <c r="B62" s="19"/>
      <c r="C62" s="22"/>
      <c r="D62" s="22"/>
      <c r="E62" s="22" t="s">
        <v>39</v>
      </c>
      <c r="F62" s="22"/>
      <c r="G62" s="23">
        <v>43347</v>
      </c>
      <c r="H62" s="22"/>
      <c r="I62" s="22" t="s">
        <v>272</v>
      </c>
      <c r="J62" s="22"/>
      <c r="K62" s="22" t="s">
        <v>48</v>
      </c>
      <c r="L62" s="22"/>
      <c r="M62" s="22" t="s">
        <v>343</v>
      </c>
      <c r="N62" s="22"/>
      <c r="O62" s="24"/>
      <c r="P62" s="22"/>
      <c r="Q62" s="22" t="s">
        <v>367</v>
      </c>
      <c r="R62" s="22"/>
      <c r="S62" s="25">
        <v>100</v>
      </c>
      <c r="T62" s="22"/>
      <c r="U62" s="25">
        <f>ROUND(U61+S62,5)</f>
        <v>100</v>
      </c>
    </row>
    <row r="63" spans="1:21" x14ac:dyDescent="0.25">
      <c r="A63" s="22"/>
      <c r="B63" s="22" t="s">
        <v>229</v>
      </c>
      <c r="C63" s="22"/>
      <c r="D63" s="22"/>
      <c r="E63" s="22"/>
      <c r="F63" s="22"/>
      <c r="G63" s="23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13">
        <f>ROUND(SUM(S61:S62),5)</f>
        <v>100</v>
      </c>
      <c r="T63" s="22"/>
      <c r="U63" s="13">
        <f>U62</f>
        <v>100</v>
      </c>
    </row>
    <row r="64" spans="1:21" x14ac:dyDescent="0.25">
      <c r="A64" s="1"/>
      <c r="B64" s="1" t="s">
        <v>230</v>
      </c>
      <c r="C64" s="1"/>
      <c r="D64" s="1"/>
      <c r="E64" s="1"/>
      <c r="F64" s="1"/>
      <c r="G64" s="20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1"/>
      <c r="T64" s="1"/>
      <c r="U64" s="21"/>
    </row>
    <row r="65" spans="1:21" ht="15.75" thickBot="1" x14ac:dyDescent="0.3">
      <c r="A65" s="19"/>
      <c r="B65" s="19"/>
      <c r="C65" s="22"/>
      <c r="D65" s="22"/>
      <c r="E65" s="22" t="s">
        <v>39</v>
      </c>
      <c r="F65" s="22"/>
      <c r="G65" s="23">
        <v>43347</v>
      </c>
      <c r="H65" s="22"/>
      <c r="I65" s="22" t="s">
        <v>273</v>
      </c>
      <c r="J65" s="22"/>
      <c r="K65" s="22" t="s">
        <v>308</v>
      </c>
      <c r="L65" s="22"/>
      <c r="M65" s="22" t="s">
        <v>142</v>
      </c>
      <c r="N65" s="22"/>
      <c r="O65" s="24"/>
      <c r="P65" s="22"/>
      <c r="Q65" s="22" t="s">
        <v>367</v>
      </c>
      <c r="R65" s="22"/>
      <c r="S65" s="25">
        <v>96.12</v>
      </c>
      <c r="T65" s="22"/>
      <c r="U65" s="25">
        <f>ROUND(U64+S65,5)</f>
        <v>96.12</v>
      </c>
    </row>
    <row r="66" spans="1:21" x14ac:dyDescent="0.25">
      <c r="A66" s="22"/>
      <c r="B66" s="22" t="s">
        <v>231</v>
      </c>
      <c r="C66" s="22"/>
      <c r="D66" s="22"/>
      <c r="E66" s="22"/>
      <c r="F66" s="22"/>
      <c r="G66" s="23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13">
        <f>ROUND(SUM(S64:S65),5)</f>
        <v>96.12</v>
      </c>
      <c r="T66" s="22"/>
      <c r="U66" s="13">
        <f>U65</f>
        <v>96.12</v>
      </c>
    </row>
    <row r="67" spans="1:21" x14ac:dyDescent="0.25">
      <c r="A67" s="1"/>
      <c r="B67" s="1" t="s">
        <v>232</v>
      </c>
      <c r="C67" s="1"/>
      <c r="D67" s="1"/>
      <c r="E67" s="1"/>
      <c r="F67" s="1"/>
      <c r="G67" s="20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1"/>
      <c r="T67" s="1"/>
      <c r="U67" s="21"/>
    </row>
    <row r="68" spans="1:21" x14ac:dyDescent="0.25">
      <c r="A68" s="22"/>
      <c r="B68" s="22"/>
      <c r="C68" s="22"/>
      <c r="D68" s="22"/>
      <c r="E68" s="22" t="s">
        <v>39</v>
      </c>
      <c r="F68" s="22"/>
      <c r="G68" s="23">
        <v>43367</v>
      </c>
      <c r="H68" s="22"/>
      <c r="I68" s="22" t="s">
        <v>274</v>
      </c>
      <c r="J68" s="22"/>
      <c r="K68" s="22"/>
      <c r="L68" s="22"/>
      <c r="M68" s="22" t="s">
        <v>353</v>
      </c>
      <c r="N68" s="22"/>
      <c r="O68" s="24"/>
      <c r="P68" s="22"/>
      <c r="Q68" s="22" t="s">
        <v>367</v>
      </c>
      <c r="R68" s="22"/>
      <c r="S68" s="13">
        <v>0</v>
      </c>
      <c r="T68" s="22"/>
      <c r="U68" s="13">
        <f t="shared" ref="U68:U76" si="0">ROUND(U67+S68,5)</f>
        <v>0</v>
      </c>
    </row>
    <row r="69" spans="1:21" x14ac:dyDescent="0.25">
      <c r="A69" s="22"/>
      <c r="B69" s="22"/>
      <c r="C69" s="22"/>
      <c r="D69" s="22"/>
      <c r="E69" s="22" t="s">
        <v>39</v>
      </c>
      <c r="F69" s="22"/>
      <c r="G69" s="23">
        <v>43367</v>
      </c>
      <c r="H69" s="22"/>
      <c r="I69" s="22" t="s">
        <v>274</v>
      </c>
      <c r="J69" s="22"/>
      <c r="K69" s="22"/>
      <c r="L69" s="22"/>
      <c r="M69" s="22" t="s">
        <v>353</v>
      </c>
      <c r="N69" s="22"/>
      <c r="O69" s="24"/>
      <c r="P69" s="22"/>
      <c r="Q69" s="22" t="s">
        <v>367</v>
      </c>
      <c r="R69" s="22"/>
      <c r="S69" s="13">
        <v>300.02999999999997</v>
      </c>
      <c r="T69" s="22"/>
      <c r="U69" s="13">
        <f t="shared" si="0"/>
        <v>300.02999999999997</v>
      </c>
    </row>
    <row r="70" spans="1:21" x14ac:dyDescent="0.25">
      <c r="A70" s="22"/>
      <c r="B70" s="22"/>
      <c r="C70" s="22"/>
      <c r="D70" s="22"/>
      <c r="E70" s="22" t="s">
        <v>39</v>
      </c>
      <c r="F70" s="22"/>
      <c r="G70" s="23">
        <v>43367</v>
      </c>
      <c r="H70" s="22"/>
      <c r="I70" s="22" t="s">
        <v>274</v>
      </c>
      <c r="J70" s="22"/>
      <c r="K70" s="22"/>
      <c r="L70" s="22"/>
      <c r="M70" s="22" t="s">
        <v>354</v>
      </c>
      <c r="N70" s="22"/>
      <c r="O70" s="24"/>
      <c r="P70" s="22"/>
      <c r="Q70" s="22" t="s">
        <v>367</v>
      </c>
      <c r="R70" s="22"/>
      <c r="S70" s="13">
        <v>39.83</v>
      </c>
      <c r="T70" s="22"/>
      <c r="U70" s="13">
        <f t="shared" si="0"/>
        <v>339.86</v>
      </c>
    </row>
    <row r="71" spans="1:21" x14ac:dyDescent="0.25">
      <c r="A71" s="22"/>
      <c r="B71" s="22"/>
      <c r="C71" s="22"/>
      <c r="D71" s="22"/>
      <c r="E71" s="22" t="s">
        <v>39</v>
      </c>
      <c r="F71" s="22"/>
      <c r="G71" s="23">
        <v>43367</v>
      </c>
      <c r="H71" s="22"/>
      <c r="I71" s="22" t="s">
        <v>274</v>
      </c>
      <c r="J71" s="22"/>
      <c r="K71" s="22"/>
      <c r="L71" s="22"/>
      <c r="M71" s="22" t="s">
        <v>355</v>
      </c>
      <c r="N71" s="22"/>
      <c r="O71" s="24"/>
      <c r="P71" s="22"/>
      <c r="Q71" s="22" t="s">
        <v>367</v>
      </c>
      <c r="R71" s="22"/>
      <c r="S71" s="13">
        <v>256.73</v>
      </c>
      <c r="T71" s="22"/>
      <c r="U71" s="13">
        <f t="shared" si="0"/>
        <v>596.59</v>
      </c>
    </row>
    <row r="72" spans="1:21" x14ac:dyDescent="0.25">
      <c r="A72" s="22"/>
      <c r="B72" s="22"/>
      <c r="C72" s="22"/>
      <c r="D72" s="22"/>
      <c r="E72" s="22" t="s">
        <v>39</v>
      </c>
      <c r="F72" s="22"/>
      <c r="G72" s="23">
        <v>43367</v>
      </c>
      <c r="H72" s="22"/>
      <c r="I72" s="22" t="s">
        <v>274</v>
      </c>
      <c r="J72" s="22"/>
      <c r="K72" s="22"/>
      <c r="L72" s="22"/>
      <c r="M72" s="22" t="s">
        <v>356</v>
      </c>
      <c r="N72" s="22"/>
      <c r="O72" s="24"/>
      <c r="P72" s="22"/>
      <c r="Q72" s="22" t="s">
        <v>367</v>
      </c>
      <c r="R72" s="22"/>
      <c r="S72" s="13">
        <v>44.71</v>
      </c>
      <c r="T72" s="22"/>
      <c r="U72" s="13">
        <f t="shared" si="0"/>
        <v>641.29999999999995</v>
      </c>
    </row>
    <row r="73" spans="1:21" x14ac:dyDescent="0.25">
      <c r="A73" s="22"/>
      <c r="B73" s="22"/>
      <c r="C73" s="22"/>
      <c r="D73" s="22"/>
      <c r="E73" s="22" t="s">
        <v>39</v>
      </c>
      <c r="F73" s="22"/>
      <c r="G73" s="23">
        <v>43367</v>
      </c>
      <c r="H73" s="22"/>
      <c r="I73" s="22" t="s">
        <v>274</v>
      </c>
      <c r="J73" s="22"/>
      <c r="K73" s="22"/>
      <c r="L73" s="22"/>
      <c r="M73" s="22" t="s">
        <v>357</v>
      </c>
      <c r="N73" s="22"/>
      <c r="O73" s="24"/>
      <c r="P73" s="22"/>
      <c r="Q73" s="22" t="s">
        <v>367</v>
      </c>
      <c r="R73" s="22"/>
      <c r="S73" s="13">
        <v>522.27</v>
      </c>
      <c r="T73" s="22"/>
      <c r="U73" s="13">
        <f t="shared" si="0"/>
        <v>1163.57</v>
      </c>
    </row>
    <row r="74" spans="1:21" x14ac:dyDescent="0.25">
      <c r="A74" s="22"/>
      <c r="B74" s="22"/>
      <c r="C74" s="22"/>
      <c r="D74" s="22"/>
      <c r="E74" s="22" t="s">
        <v>39</v>
      </c>
      <c r="F74" s="22"/>
      <c r="G74" s="23">
        <v>43367</v>
      </c>
      <c r="H74" s="22"/>
      <c r="I74" s="22" t="s">
        <v>274</v>
      </c>
      <c r="J74" s="22"/>
      <c r="K74" s="22"/>
      <c r="L74" s="22"/>
      <c r="M74" s="22" t="s">
        <v>355</v>
      </c>
      <c r="N74" s="22"/>
      <c r="O74" s="24"/>
      <c r="P74" s="22"/>
      <c r="Q74" s="22" t="s">
        <v>367</v>
      </c>
      <c r="R74" s="22"/>
      <c r="S74" s="13">
        <v>27.31</v>
      </c>
      <c r="T74" s="22"/>
      <c r="U74" s="13">
        <f t="shared" si="0"/>
        <v>1190.8800000000001</v>
      </c>
    </row>
    <row r="75" spans="1:21" x14ac:dyDescent="0.25">
      <c r="A75" s="22"/>
      <c r="B75" s="22"/>
      <c r="C75" s="22"/>
      <c r="D75" s="22"/>
      <c r="E75" s="22" t="s">
        <v>39</v>
      </c>
      <c r="F75" s="22"/>
      <c r="G75" s="23">
        <v>43367</v>
      </c>
      <c r="H75" s="22"/>
      <c r="I75" s="22" t="s">
        <v>274</v>
      </c>
      <c r="J75" s="22"/>
      <c r="K75" s="22"/>
      <c r="L75" s="22"/>
      <c r="M75" s="22" t="s">
        <v>358</v>
      </c>
      <c r="N75" s="22"/>
      <c r="O75" s="24"/>
      <c r="P75" s="22"/>
      <c r="Q75" s="22" t="s">
        <v>367</v>
      </c>
      <c r="R75" s="22"/>
      <c r="S75" s="13">
        <v>52.93</v>
      </c>
      <c r="T75" s="22"/>
      <c r="U75" s="13">
        <f t="shared" si="0"/>
        <v>1243.81</v>
      </c>
    </row>
    <row r="76" spans="1:21" ht="15.75" thickBot="1" x14ac:dyDescent="0.3">
      <c r="A76" s="22"/>
      <c r="B76" s="22"/>
      <c r="C76" s="22"/>
      <c r="D76" s="22"/>
      <c r="E76" s="22" t="s">
        <v>39</v>
      </c>
      <c r="F76" s="22"/>
      <c r="G76" s="23">
        <v>43367</v>
      </c>
      <c r="H76" s="22"/>
      <c r="I76" s="22" t="s">
        <v>275</v>
      </c>
      <c r="J76" s="22"/>
      <c r="K76" s="22" t="s">
        <v>309</v>
      </c>
      <c r="L76" s="22"/>
      <c r="M76" s="22" t="s">
        <v>359</v>
      </c>
      <c r="N76" s="22"/>
      <c r="O76" s="24"/>
      <c r="P76" s="22"/>
      <c r="Q76" s="22" t="s">
        <v>367</v>
      </c>
      <c r="R76" s="22"/>
      <c r="S76" s="25">
        <v>29.9</v>
      </c>
      <c r="T76" s="22"/>
      <c r="U76" s="25">
        <f t="shared" si="0"/>
        <v>1273.71</v>
      </c>
    </row>
    <row r="77" spans="1:21" x14ac:dyDescent="0.25">
      <c r="A77" s="22"/>
      <c r="B77" s="22" t="s">
        <v>233</v>
      </c>
      <c r="C77" s="22"/>
      <c r="D77" s="22"/>
      <c r="E77" s="22"/>
      <c r="F77" s="22"/>
      <c r="G77" s="23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13">
        <f>ROUND(SUM(S67:S76),5)</f>
        <v>1273.71</v>
      </c>
      <c r="T77" s="22"/>
      <c r="U77" s="13">
        <f>U76</f>
        <v>1273.71</v>
      </c>
    </row>
    <row r="78" spans="1:21" x14ac:dyDescent="0.25">
      <c r="A78" s="1"/>
      <c r="B78" s="1" t="s">
        <v>234</v>
      </c>
      <c r="C78" s="1"/>
      <c r="D78" s="1"/>
      <c r="E78" s="1"/>
      <c r="F78" s="1"/>
      <c r="G78" s="20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1"/>
      <c r="T78" s="1"/>
      <c r="U78" s="21"/>
    </row>
    <row r="79" spans="1:21" ht="15.75" thickBot="1" x14ac:dyDescent="0.3">
      <c r="A79" s="19"/>
      <c r="B79" s="19"/>
      <c r="C79" s="22"/>
      <c r="D79" s="22"/>
      <c r="E79" s="22" t="s">
        <v>39</v>
      </c>
      <c r="F79" s="22"/>
      <c r="G79" s="23">
        <v>43347</v>
      </c>
      <c r="H79" s="22"/>
      <c r="I79" s="22" t="s">
        <v>276</v>
      </c>
      <c r="J79" s="22"/>
      <c r="K79" s="22" t="s">
        <v>48</v>
      </c>
      <c r="L79" s="22"/>
      <c r="M79" s="22" t="s">
        <v>343</v>
      </c>
      <c r="N79" s="22"/>
      <c r="O79" s="24"/>
      <c r="P79" s="22"/>
      <c r="Q79" s="22" t="s">
        <v>367</v>
      </c>
      <c r="R79" s="22"/>
      <c r="S79" s="25">
        <v>100</v>
      </c>
      <c r="T79" s="22"/>
      <c r="U79" s="25">
        <f>ROUND(U78+S79,5)</f>
        <v>100</v>
      </c>
    </row>
    <row r="80" spans="1:21" x14ac:dyDescent="0.25">
      <c r="A80" s="22"/>
      <c r="B80" s="22" t="s">
        <v>235</v>
      </c>
      <c r="C80" s="22"/>
      <c r="D80" s="22"/>
      <c r="E80" s="22"/>
      <c r="F80" s="22"/>
      <c r="G80" s="23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13">
        <f>ROUND(SUM(S78:S79),5)</f>
        <v>100</v>
      </c>
      <c r="T80" s="22"/>
      <c r="U80" s="13">
        <f>U79</f>
        <v>100</v>
      </c>
    </row>
    <row r="81" spans="1:21" x14ac:dyDescent="0.25">
      <c r="A81" s="1"/>
      <c r="B81" s="1" t="s">
        <v>236</v>
      </c>
      <c r="C81" s="1"/>
      <c r="D81" s="1"/>
      <c r="E81" s="1"/>
      <c r="F81" s="1"/>
      <c r="G81" s="20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1"/>
      <c r="T81" s="1"/>
      <c r="U81" s="21"/>
    </row>
    <row r="82" spans="1:21" ht="15.75" thickBot="1" x14ac:dyDescent="0.3">
      <c r="A82" s="19"/>
      <c r="B82" s="19"/>
      <c r="C82" s="22"/>
      <c r="D82" s="22"/>
      <c r="E82" s="22" t="s">
        <v>39</v>
      </c>
      <c r="F82" s="22"/>
      <c r="G82" s="23">
        <v>43347</v>
      </c>
      <c r="H82" s="22"/>
      <c r="I82" s="22" t="s">
        <v>277</v>
      </c>
      <c r="J82" s="22"/>
      <c r="K82" s="22" t="s">
        <v>48</v>
      </c>
      <c r="L82" s="22"/>
      <c r="M82" s="22" t="s">
        <v>343</v>
      </c>
      <c r="N82" s="22"/>
      <c r="O82" s="24"/>
      <c r="P82" s="22"/>
      <c r="Q82" s="22" t="s">
        <v>367</v>
      </c>
      <c r="R82" s="22"/>
      <c r="S82" s="25">
        <v>100</v>
      </c>
      <c r="T82" s="22"/>
      <c r="U82" s="25">
        <f>ROUND(U81+S82,5)</f>
        <v>100</v>
      </c>
    </row>
    <row r="83" spans="1:21" x14ac:dyDescent="0.25">
      <c r="A83" s="22"/>
      <c r="B83" s="22" t="s">
        <v>237</v>
      </c>
      <c r="C83" s="22"/>
      <c r="D83" s="22"/>
      <c r="E83" s="22"/>
      <c r="F83" s="22"/>
      <c r="G83" s="23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13">
        <f>ROUND(SUM(S81:S82),5)</f>
        <v>100</v>
      </c>
      <c r="T83" s="22"/>
      <c r="U83" s="13">
        <f>U82</f>
        <v>100</v>
      </c>
    </row>
    <row r="84" spans="1:21" x14ac:dyDescent="0.25">
      <c r="A84" s="1"/>
      <c r="B84" s="1" t="s">
        <v>238</v>
      </c>
      <c r="C84" s="1"/>
      <c r="D84" s="1"/>
      <c r="E84" s="1"/>
      <c r="F84" s="1"/>
      <c r="G84" s="20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1"/>
      <c r="T84" s="1"/>
      <c r="U84" s="21"/>
    </row>
    <row r="85" spans="1:21" ht="15.75" thickBot="1" x14ac:dyDescent="0.3">
      <c r="A85" s="19"/>
      <c r="B85" s="19"/>
      <c r="C85" s="22"/>
      <c r="D85" s="22"/>
      <c r="E85" s="22" t="s">
        <v>39</v>
      </c>
      <c r="F85" s="22"/>
      <c r="G85" s="23">
        <v>43347</v>
      </c>
      <c r="H85" s="22"/>
      <c r="I85" s="22" t="s">
        <v>278</v>
      </c>
      <c r="J85" s="22"/>
      <c r="K85" s="22" t="s">
        <v>48</v>
      </c>
      <c r="L85" s="22"/>
      <c r="M85" s="22" t="s">
        <v>343</v>
      </c>
      <c r="N85" s="22"/>
      <c r="O85" s="24"/>
      <c r="P85" s="22"/>
      <c r="Q85" s="22" t="s">
        <v>367</v>
      </c>
      <c r="R85" s="22"/>
      <c r="S85" s="25">
        <v>100</v>
      </c>
      <c r="T85" s="22"/>
      <c r="U85" s="25">
        <f>ROUND(U84+S85,5)</f>
        <v>100</v>
      </c>
    </row>
    <row r="86" spans="1:21" x14ac:dyDescent="0.25">
      <c r="A86" s="22"/>
      <c r="B86" s="22" t="s">
        <v>239</v>
      </c>
      <c r="C86" s="22"/>
      <c r="D86" s="22"/>
      <c r="E86" s="22"/>
      <c r="F86" s="22"/>
      <c r="G86" s="23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13">
        <f>ROUND(SUM(S84:S85),5)</f>
        <v>100</v>
      </c>
      <c r="T86" s="22"/>
      <c r="U86" s="13">
        <f>U85</f>
        <v>100</v>
      </c>
    </row>
    <row r="87" spans="1:21" x14ac:dyDescent="0.25">
      <c r="A87" s="1"/>
      <c r="B87" s="1" t="s">
        <v>35</v>
      </c>
      <c r="C87" s="1"/>
      <c r="D87" s="1"/>
      <c r="E87" s="1"/>
      <c r="F87" s="1"/>
      <c r="G87" s="20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1"/>
      <c r="T87" s="1"/>
      <c r="U87" s="21"/>
    </row>
    <row r="88" spans="1:21" x14ac:dyDescent="0.25">
      <c r="A88" s="22"/>
      <c r="B88" s="22"/>
      <c r="C88" s="22"/>
      <c r="D88" s="22"/>
      <c r="E88" s="22" t="s">
        <v>40</v>
      </c>
      <c r="F88" s="22"/>
      <c r="G88" s="23">
        <v>43356</v>
      </c>
      <c r="H88" s="22"/>
      <c r="I88" s="22" t="s">
        <v>279</v>
      </c>
      <c r="J88" s="22"/>
      <c r="K88" s="22" t="s">
        <v>310</v>
      </c>
      <c r="L88" s="22"/>
      <c r="M88" s="22" t="s">
        <v>360</v>
      </c>
      <c r="N88" s="22"/>
      <c r="O88" s="24"/>
      <c r="P88" s="22"/>
      <c r="Q88" s="22" t="s">
        <v>367</v>
      </c>
      <c r="R88" s="22"/>
      <c r="S88" s="13">
        <v>-953.5</v>
      </c>
      <c r="T88" s="22"/>
      <c r="U88" s="13">
        <f>ROUND(U87+S88,5)</f>
        <v>-953.5</v>
      </c>
    </row>
    <row r="89" spans="1:21" x14ac:dyDescent="0.25">
      <c r="A89" s="22"/>
      <c r="B89" s="22"/>
      <c r="C89" s="22"/>
      <c r="D89" s="22"/>
      <c r="E89" s="22" t="s">
        <v>40</v>
      </c>
      <c r="F89" s="22"/>
      <c r="G89" s="23">
        <v>43370</v>
      </c>
      <c r="H89" s="22"/>
      <c r="I89" s="22" t="s">
        <v>280</v>
      </c>
      <c r="J89" s="22"/>
      <c r="K89" s="22" t="s">
        <v>311</v>
      </c>
      <c r="L89" s="22"/>
      <c r="M89" s="22" t="s">
        <v>361</v>
      </c>
      <c r="N89" s="22"/>
      <c r="O89" s="24"/>
      <c r="P89" s="22"/>
      <c r="Q89" s="22" t="s">
        <v>367</v>
      </c>
      <c r="R89" s="22"/>
      <c r="S89" s="13">
        <v>-8699.66</v>
      </c>
      <c r="T89" s="22"/>
      <c r="U89" s="13">
        <f>ROUND(U88+S89,5)</f>
        <v>-9653.16</v>
      </c>
    </row>
    <row r="90" spans="1:21" ht="15.75" thickBot="1" x14ac:dyDescent="0.3">
      <c r="A90" s="22"/>
      <c r="B90" s="22"/>
      <c r="C90" s="22"/>
      <c r="D90" s="22"/>
      <c r="E90" s="22" t="s">
        <v>40</v>
      </c>
      <c r="F90" s="22"/>
      <c r="G90" s="23">
        <v>43370</v>
      </c>
      <c r="H90" s="22"/>
      <c r="I90" s="22" t="s">
        <v>281</v>
      </c>
      <c r="J90" s="22"/>
      <c r="K90" s="22" t="s">
        <v>312</v>
      </c>
      <c r="L90" s="22"/>
      <c r="M90" s="22" t="s">
        <v>361</v>
      </c>
      <c r="N90" s="22"/>
      <c r="O90" s="24"/>
      <c r="P90" s="22"/>
      <c r="Q90" s="22" t="s">
        <v>367</v>
      </c>
      <c r="R90" s="22"/>
      <c r="S90" s="25">
        <v>-2520.13</v>
      </c>
      <c r="T90" s="22"/>
      <c r="U90" s="25">
        <f>ROUND(U89+S90,5)</f>
        <v>-12173.29</v>
      </c>
    </row>
    <row r="91" spans="1:21" x14ac:dyDescent="0.25">
      <c r="A91" s="22"/>
      <c r="B91" s="22" t="s">
        <v>36</v>
      </c>
      <c r="C91" s="22"/>
      <c r="D91" s="22"/>
      <c r="E91" s="22"/>
      <c r="F91" s="22"/>
      <c r="G91" s="23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13">
        <f>ROUND(SUM(S87:S90),5)</f>
        <v>-12173.29</v>
      </c>
      <c r="T91" s="22"/>
      <c r="U91" s="13">
        <f>U90</f>
        <v>-12173.29</v>
      </c>
    </row>
    <row r="92" spans="1:21" x14ac:dyDescent="0.25">
      <c r="A92" s="1"/>
      <c r="B92" s="1" t="s">
        <v>240</v>
      </c>
      <c r="C92" s="1"/>
      <c r="D92" s="1"/>
      <c r="E92" s="1"/>
      <c r="F92" s="1"/>
      <c r="G92" s="20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1"/>
      <c r="T92" s="1"/>
      <c r="U92" s="21"/>
    </row>
    <row r="93" spans="1:21" ht="15.75" thickBot="1" x14ac:dyDescent="0.3">
      <c r="A93" s="19"/>
      <c r="B93" s="19"/>
      <c r="C93" s="22"/>
      <c r="D93" s="22"/>
      <c r="E93" s="22" t="s">
        <v>39</v>
      </c>
      <c r="F93" s="22"/>
      <c r="G93" s="23">
        <v>43354</v>
      </c>
      <c r="H93" s="22"/>
      <c r="I93" s="22" t="s">
        <v>282</v>
      </c>
      <c r="J93" s="22"/>
      <c r="K93" s="22" t="s">
        <v>313</v>
      </c>
      <c r="L93" s="22"/>
      <c r="M93" s="22" t="s">
        <v>341</v>
      </c>
      <c r="N93" s="22"/>
      <c r="O93" s="24"/>
      <c r="P93" s="22"/>
      <c r="Q93" s="22" t="s">
        <v>367</v>
      </c>
      <c r="R93" s="22"/>
      <c r="S93" s="25">
        <v>375.56</v>
      </c>
      <c r="T93" s="22"/>
      <c r="U93" s="25">
        <f>ROUND(U92+S93,5)</f>
        <v>375.56</v>
      </c>
    </row>
    <row r="94" spans="1:21" x14ac:dyDescent="0.25">
      <c r="A94" s="22"/>
      <c r="B94" s="22" t="s">
        <v>241</v>
      </c>
      <c r="C94" s="22"/>
      <c r="D94" s="22"/>
      <c r="E94" s="22"/>
      <c r="F94" s="22"/>
      <c r="G94" s="23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13">
        <f>ROUND(SUM(S92:S93),5)</f>
        <v>375.56</v>
      </c>
      <c r="T94" s="22"/>
      <c r="U94" s="13">
        <f>U93</f>
        <v>375.56</v>
      </c>
    </row>
    <row r="95" spans="1:21" x14ac:dyDescent="0.25">
      <c r="A95" s="1"/>
      <c r="B95" s="1" t="s">
        <v>242</v>
      </c>
      <c r="C95" s="1"/>
      <c r="D95" s="1"/>
      <c r="E95" s="1"/>
      <c r="F95" s="1"/>
      <c r="G95" s="20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1"/>
      <c r="T95" s="1"/>
      <c r="U95" s="21"/>
    </row>
    <row r="96" spans="1:21" ht="15.75" thickBot="1" x14ac:dyDescent="0.3">
      <c r="A96" s="19"/>
      <c r="B96" s="19"/>
      <c r="C96" s="22"/>
      <c r="D96" s="22"/>
      <c r="E96" s="22" t="s">
        <v>39</v>
      </c>
      <c r="F96" s="22"/>
      <c r="G96" s="23">
        <v>43368</v>
      </c>
      <c r="H96" s="22"/>
      <c r="I96" s="22" t="s">
        <v>283</v>
      </c>
      <c r="J96" s="22"/>
      <c r="K96" s="22" t="s">
        <v>314</v>
      </c>
      <c r="L96" s="22"/>
      <c r="M96" s="22" t="s">
        <v>362</v>
      </c>
      <c r="N96" s="22"/>
      <c r="O96" s="24"/>
      <c r="P96" s="22"/>
      <c r="Q96" s="22" t="s">
        <v>367</v>
      </c>
      <c r="R96" s="22"/>
      <c r="S96" s="25">
        <v>98</v>
      </c>
      <c r="T96" s="22"/>
      <c r="U96" s="25">
        <f>ROUND(U95+S96,5)</f>
        <v>98</v>
      </c>
    </row>
    <row r="97" spans="1:21" x14ac:dyDescent="0.25">
      <c r="A97" s="22"/>
      <c r="B97" s="22" t="s">
        <v>243</v>
      </c>
      <c r="C97" s="22"/>
      <c r="D97" s="22"/>
      <c r="E97" s="22"/>
      <c r="F97" s="22"/>
      <c r="G97" s="23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13">
        <f>ROUND(SUM(S95:S96),5)</f>
        <v>98</v>
      </c>
      <c r="T97" s="22"/>
      <c r="U97" s="13">
        <f>U96</f>
        <v>98</v>
      </c>
    </row>
    <row r="98" spans="1:21" x14ac:dyDescent="0.25">
      <c r="A98" s="1"/>
      <c r="B98" s="1" t="s">
        <v>244</v>
      </c>
      <c r="C98" s="1"/>
      <c r="D98" s="1"/>
      <c r="E98" s="1"/>
      <c r="F98" s="1"/>
      <c r="G98" s="20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1"/>
      <c r="T98" s="1"/>
      <c r="U98" s="21"/>
    </row>
    <row r="99" spans="1:21" x14ac:dyDescent="0.25">
      <c r="A99" s="22"/>
      <c r="B99" s="22"/>
      <c r="C99" s="22"/>
      <c r="D99" s="22"/>
      <c r="E99" s="22" t="s">
        <v>39</v>
      </c>
      <c r="F99" s="22"/>
      <c r="G99" s="23">
        <v>43347</v>
      </c>
      <c r="H99" s="22"/>
      <c r="I99" s="22" t="s">
        <v>284</v>
      </c>
      <c r="J99" s="22"/>
      <c r="K99" s="22" t="s">
        <v>315</v>
      </c>
      <c r="L99" s="22"/>
      <c r="M99" s="22" t="s">
        <v>363</v>
      </c>
      <c r="N99" s="22"/>
      <c r="O99" s="24"/>
      <c r="P99" s="22"/>
      <c r="Q99" s="22" t="s">
        <v>367</v>
      </c>
      <c r="R99" s="22"/>
      <c r="S99" s="13">
        <v>43.76</v>
      </c>
      <c r="T99" s="22"/>
      <c r="U99" s="13">
        <f>ROUND(U98+S99,5)</f>
        <v>43.76</v>
      </c>
    </row>
    <row r="100" spans="1:21" x14ac:dyDescent="0.25">
      <c r="A100" s="22"/>
      <c r="B100" s="22"/>
      <c r="C100" s="22"/>
      <c r="D100" s="22"/>
      <c r="E100" s="22" t="s">
        <v>39</v>
      </c>
      <c r="F100" s="22"/>
      <c r="G100" s="23">
        <v>43354</v>
      </c>
      <c r="H100" s="22"/>
      <c r="I100" s="22" t="s">
        <v>285</v>
      </c>
      <c r="J100" s="22"/>
      <c r="K100" s="22" t="s">
        <v>316</v>
      </c>
      <c r="L100" s="22"/>
      <c r="M100" s="22" t="s">
        <v>363</v>
      </c>
      <c r="N100" s="22"/>
      <c r="O100" s="24"/>
      <c r="P100" s="22"/>
      <c r="Q100" s="22" t="s">
        <v>367</v>
      </c>
      <c r="R100" s="22"/>
      <c r="S100" s="13">
        <v>41.67</v>
      </c>
      <c r="T100" s="22"/>
      <c r="U100" s="13">
        <f>ROUND(U99+S100,5)</f>
        <v>85.43</v>
      </c>
    </row>
    <row r="101" spans="1:21" x14ac:dyDescent="0.25">
      <c r="A101" s="22"/>
      <c r="B101" s="22"/>
      <c r="C101" s="22"/>
      <c r="D101" s="22"/>
      <c r="E101" s="22" t="s">
        <v>39</v>
      </c>
      <c r="F101" s="22"/>
      <c r="G101" s="23">
        <v>43357</v>
      </c>
      <c r="H101" s="22"/>
      <c r="I101" s="22" t="s">
        <v>286</v>
      </c>
      <c r="J101" s="22"/>
      <c r="K101" s="22" t="s">
        <v>317</v>
      </c>
      <c r="L101" s="22"/>
      <c r="M101" s="22" t="s">
        <v>363</v>
      </c>
      <c r="N101" s="22"/>
      <c r="O101" s="24"/>
      <c r="P101" s="22"/>
      <c r="Q101" s="22" t="s">
        <v>367</v>
      </c>
      <c r="R101" s="22"/>
      <c r="S101" s="13">
        <v>35.28</v>
      </c>
      <c r="T101" s="22"/>
      <c r="U101" s="13">
        <f>ROUND(U100+S101,5)</f>
        <v>120.71</v>
      </c>
    </row>
    <row r="102" spans="1:21" x14ac:dyDescent="0.25">
      <c r="A102" s="22"/>
      <c r="B102" s="22"/>
      <c r="C102" s="22"/>
      <c r="D102" s="22"/>
      <c r="E102" s="22" t="s">
        <v>39</v>
      </c>
      <c r="F102" s="22"/>
      <c r="G102" s="23">
        <v>43367</v>
      </c>
      <c r="H102" s="22"/>
      <c r="I102" s="22" t="s">
        <v>287</v>
      </c>
      <c r="J102" s="22"/>
      <c r="K102" s="22" t="s">
        <v>318</v>
      </c>
      <c r="L102" s="22"/>
      <c r="M102" s="22" t="s">
        <v>363</v>
      </c>
      <c r="N102" s="22"/>
      <c r="O102" s="24"/>
      <c r="P102" s="22"/>
      <c r="Q102" s="22" t="s">
        <v>367</v>
      </c>
      <c r="R102" s="22"/>
      <c r="S102" s="13">
        <v>41.67</v>
      </c>
      <c r="T102" s="22"/>
      <c r="U102" s="13">
        <f>ROUND(U101+S102,5)</f>
        <v>162.38</v>
      </c>
    </row>
    <row r="103" spans="1:21" ht="15.75" thickBot="1" x14ac:dyDescent="0.3">
      <c r="A103" s="22"/>
      <c r="B103" s="22"/>
      <c r="C103" s="22"/>
      <c r="D103" s="22"/>
      <c r="E103" s="22" t="s">
        <v>39</v>
      </c>
      <c r="F103" s="22"/>
      <c r="G103" s="23">
        <v>43370</v>
      </c>
      <c r="H103" s="22"/>
      <c r="I103" s="22" t="s">
        <v>288</v>
      </c>
      <c r="J103" s="22"/>
      <c r="K103" s="22" t="s">
        <v>319</v>
      </c>
      <c r="L103" s="22"/>
      <c r="M103" s="22" t="s">
        <v>363</v>
      </c>
      <c r="N103" s="22"/>
      <c r="O103" s="24"/>
      <c r="P103" s="22"/>
      <c r="Q103" s="22" t="s">
        <v>367</v>
      </c>
      <c r="R103" s="22"/>
      <c r="S103" s="25">
        <v>35.28</v>
      </c>
      <c r="T103" s="22"/>
      <c r="U103" s="25">
        <f>ROUND(U102+S103,5)</f>
        <v>197.66</v>
      </c>
    </row>
    <row r="104" spans="1:21" x14ac:dyDescent="0.25">
      <c r="A104" s="22"/>
      <c r="B104" s="22" t="s">
        <v>245</v>
      </c>
      <c r="C104" s="22"/>
      <c r="D104" s="22"/>
      <c r="E104" s="22"/>
      <c r="F104" s="22"/>
      <c r="G104" s="23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13">
        <f>ROUND(SUM(S98:S103),5)</f>
        <v>197.66</v>
      </c>
      <c r="T104" s="22"/>
      <c r="U104" s="13">
        <f>U103</f>
        <v>197.66</v>
      </c>
    </row>
    <row r="105" spans="1:21" x14ac:dyDescent="0.25">
      <c r="A105" s="1"/>
      <c r="B105" s="1" t="s">
        <v>246</v>
      </c>
      <c r="C105" s="1"/>
      <c r="D105" s="1"/>
      <c r="E105" s="1"/>
      <c r="F105" s="1"/>
      <c r="G105" s="20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1"/>
      <c r="T105" s="1"/>
      <c r="U105" s="21"/>
    </row>
    <row r="106" spans="1:21" ht="15.75" thickBot="1" x14ac:dyDescent="0.3">
      <c r="A106" s="19"/>
      <c r="B106" s="19"/>
      <c r="C106" s="22"/>
      <c r="D106" s="22"/>
      <c r="E106" s="22" t="s">
        <v>39</v>
      </c>
      <c r="F106" s="22"/>
      <c r="G106" s="23">
        <v>43370</v>
      </c>
      <c r="H106" s="22"/>
      <c r="I106" s="22" t="s">
        <v>289</v>
      </c>
      <c r="J106" s="22"/>
      <c r="K106" s="22" t="s">
        <v>320</v>
      </c>
      <c r="L106" s="22"/>
      <c r="M106" s="22" t="s">
        <v>364</v>
      </c>
      <c r="N106" s="22"/>
      <c r="O106" s="24"/>
      <c r="P106" s="22"/>
      <c r="Q106" s="22" t="s">
        <v>367</v>
      </c>
      <c r="R106" s="22"/>
      <c r="S106" s="25">
        <v>152</v>
      </c>
      <c r="T106" s="22"/>
      <c r="U106" s="25">
        <f>ROUND(U105+S106,5)</f>
        <v>152</v>
      </c>
    </row>
    <row r="107" spans="1:21" x14ac:dyDescent="0.25">
      <c r="A107" s="22"/>
      <c r="B107" s="22" t="s">
        <v>247</v>
      </c>
      <c r="C107" s="22"/>
      <c r="D107" s="22"/>
      <c r="E107" s="22"/>
      <c r="F107" s="22"/>
      <c r="G107" s="23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13">
        <f>ROUND(SUM(S105:S106),5)</f>
        <v>152</v>
      </c>
      <c r="T107" s="22"/>
      <c r="U107" s="13">
        <f>U106</f>
        <v>152</v>
      </c>
    </row>
    <row r="108" spans="1:21" x14ac:dyDescent="0.25">
      <c r="A108" s="1"/>
      <c r="B108" s="1" t="s">
        <v>248</v>
      </c>
      <c r="C108" s="1"/>
      <c r="D108" s="1"/>
      <c r="E108" s="1"/>
      <c r="F108" s="1"/>
      <c r="G108" s="20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1"/>
      <c r="T108" s="1"/>
      <c r="U108" s="21"/>
    </row>
    <row r="109" spans="1:21" x14ac:dyDescent="0.25">
      <c r="A109" s="22"/>
      <c r="B109" s="22"/>
      <c r="C109" s="22"/>
      <c r="D109" s="22"/>
      <c r="E109" s="22" t="s">
        <v>39</v>
      </c>
      <c r="F109" s="22"/>
      <c r="G109" s="23">
        <v>43347</v>
      </c>
      <c r="H109" s="22"/>
      <c r="I109" s="22" t="s">
        <v>290</v>
      </c>
      <c r="J109" s="22"/>
      <c r="K109" s="22" t="s">
        <v>48</v>
      </c>
      <c r="L109" s="22"/>
      <c r="M109" s="22" t="s">
        <v>346</v>
      </c>
      <c r="N109" s="22"/>
      <c r="O109" s="24"/>
      <c r="P109" s="22"/>
      <c r="Q109" s="22" t="s">
        <v>367</v>
      </c>
      <c r="R109" s="22"/>
      <c r="S109" s="13">
        <v>50</v>
      </c>
      <c r="T109" s="22"/>
      <c r="U109" s="13">
        <f t="shared" ref="U109:U119" si="1">ROUND(U108+S109,5)</f>
        <v>50</v>
      </c>
    </row>
    <row r="110" spans="1:21" x14ac:dyDescent="0.25">
      <c r="A110" s="22"/>
      <c r="B110" s="22"/>
      <c r="C110" s="22"/>
      <c r="D110" s="22"/>
      <c r="E110" s="22" t="s">
        <v>39</v>
      </c>
      <c r="F110" s="22"/>
      <c r="G110" s="23">
        <v>43354</v>
      </c>
      <c r="H110" s="22"/>
      <c r="I110" s="22" t="s">
        <v>291</v>
      </c>
      <c r="J110" s="22"/>
      <c r="K110" s="22" t="s">
        <v>321</v>
      </c>
      <c r="L110" s="22"/>
      <c r="M110" s="22" t="s">
        <v>347</v>
      </c>
      <c r="N110" s="22"/>
      <c r="O110" s="24"/>
      <c r="P110" s="22"/>
      <c r="Q110" s="22" t="s">
        <v>367</v>
      </c>
      <c r="R110" s="22"/>
      <c r="S110" s="13">
        <v>167</v>
      </c>
      <c r="T110" s="22"/>
      <c r="U110" s="13">
        <f t="shared" si="1"/>
        <v>217</v>
      </c>
    </row>
    <row r="111" spans="1:21" x14ac:dyDescent="0.25">
      <c r="A111" s="22"/>
      <c r="B111" s="22"/>
      <c r="C111" s="22"/>
      <c r="D111" s="22"/>
      <c r="E111" s="22" t="s">
        <v>39</v>
      </c>
      <c r="F111" s="22"/>
      <c r="G111" s="23">
        <v>43364</v>
      </c>
      <c r="H111" s="22"/>
      <c r="I111" s="22" t="s">
        <v>292</v>
      </c>
      <c r="J111" s="22"/>
      <c r="K111" s="22" t="s">
        <v>322</v>
      </c>
      <c r="L111" s="22"/>
      <c r="M111" s="22" t="s">
        <v>347</v>
      </c>
      <c r="N111" s="22"/>
      <c r="O111" s="24"/>
      <c r="P111" s="22"/>
      <c r="Q111" s="22" t="s">
        <v>367</v>
      </c>
      <c r="R111" s="22"/>
      <c r="S111" s="13">
        <v>116</v>
      </c>
      <c r="T111" s="22"/>
      <c r="U111" s="13">
        <f t="shared" si="1"/>
        <v>333</v>
      </c>
    </row>
    <row r="112" spans="1:21" x14ac:dyDescent="0.25">
      <c r="A112" s="22"/>
      <c r="B112" s="22"/>
      <c r="C112" s="22"/>
      <c r="D112" s="22"/>
      <c r="E112" s="22" t="s">
        <v>39</v>
      </c>
      <c r="F112" s="22"/>
      <c r="G112" s="23">
        <v>43364</v>
      </c>
      <c r="H112" s="22"/>
      <c r="I112" s="22" t="s">
        <v>292</v>
      </c>
      <c r="J112" s="22"/>
      <c r="K112" s="22" t="s">
        <v>323</v>
      </c>
      <c r="L112" s="22"/>
      <c r="M112" s="22" t="s">
        <v>348</v>
      </c>
      <c r="N112" s="22"/>
      <c r="O112" s="24"/>
      <c r="P112" s="22"/>
      <c r="Q112" s="22" t="s">
        <v>367</v>
      </c>
      <c r="R112" s="22"/>
      <c r="S112" s="13">
        <v>350</v>
      </c>
      <c r="T112" s="22"/>
      <c r="U112" s="13">
        <f t="shared" si="1"/>
        <v>683</v>
      </c>
    </row>
    <row r="113" spans="1:21" x14ac:dyDescent="0.25">
      <c r="A113" s="22"/>
      <c r="B113" s="22"/>
      <c r="C113" s="22"/>
      <c r="D113" s="22"/>
      <c r="E113" s="22" t="s">
        <v>39</v>
      </c>
      <c r="F113" s="22"/>
      <c r="G113" s="23">
        <v>43364</v>
      </c>
      <c r="H113" s="22"/>
      <c r="I113" s="22" t="s">
        <v>292</v>
      </c>
      <c r="J113" s="22"/>
      <c r="K113" s="22" t="s">
        <v>324</v>
      </c>
      <c r="L113" s="22"/>
      <c r="M113" s="22" t="s">
        <v>349</v>
      </c>
      <c r="N113" s="22"/>
      <c r="O113" s="24"/>
      <c r="P113" s="22"/>
      <c r="Q113" s="22" t="s">
        <v>367</v>
      </c>
      <c r="R113" s="22"/>
      <c r="S113" s="13">
        <v>96</v>
      </c>
      <c r="T113" s="22"/>
      <c r="U113" s="13">
        <f t="shared" si="1"/>
        <v>779</v>
      </c>
    </row>
    <row r="114" spans="1:21" x14ac:dyDescent="0.25">
      <c r="A114" s="22"/>
      <c r="B114" s="22"/>
      <c r="C114" s="22"/>
      <c r="D114" s="22"/>
      <c r="E114" s="22" t="s">
        <v>39</v>
      </c>
      <c r="F114" s="22"/>
      <c r="G114" s="23">
        <v>43370</v>
      </c>
      <c r="H114" s="22"/>
      <c r="I114" s="22" t="s">
        <v>293</v>
      </c>
      <c r="J114" s="22"/>
      <c r="K114" s="22" t="s">
        <v>325</v>
      </c>
      <c r="L114" s="22"/>
      <c r="M114" s="22" t="s">
        <v>365</v>
      </c>
      <c r="N114" s="22"/>
      <c r="O114" s="24"/>
      <c r="P114" s="22"/>
      <c r="Q114" s="22" t="s">
        <v>367</v>
      </c>
      <c r="R114" s="22"/>
      <c r="S114" s="13">
        <v>39.42</v>
      </c>
      <c r="T114" s="22"/>
      <c r="U114" s="13">
        <f t="shared" si="1"/>
        <v>818.42</v>
      </c>
    </row>
    <row r="115" spans="1:21" x14ac:dyDescent="0.25">
      <c r="A115" s="22"/>
      <c r="B115" s="22"/>
      <c r="C115" s="22"/>
      <c r="D115" s="22"/>
      <c r="E115" s="22" t="s">
        <v>39</v>
      </c>
      <c r="F115" s="22"/>
      <c r="G115" s="23">
        <v>43370</v>
      </c>
      <c r="H115" s="22"/>
      <c r="I115" s="22" t="s">
        <v>293</v>
      </c>
      <c r="J115" s="22"/>
      <c r="K115" s="22" t="s">
        <v>326</v>
      </c>
      <c r="L115" s="22"/>
      <c r="M115" s="22" t="s">
        <v>365</v>
      </c>
      <c r="N115" s="22"/>
      <c r="O115" s="24"/>
      <c r="P115" s="22"/>
      <c r="Q115" s="22" t="s">
        <v>367</v>
      </c>
      <c r="R115" s="22"/>
      <c r="S115" s="13">
        <v>98.5</v>
      </c>
      <c r="T115" s="22"/>
      <c r="U115" s="13">
        <f t="shared" si="1"/>
        <v>916.92</v>
      </c>
    </row>
    <row r="116" spans="1:21" x14ac:dyDescent="0.25">
      <c r="A116" s="22"/>
      <c r="B116" s="22"/>
      <c r="C116" s="22"/>
      <c r="D116" s="22"/>
      <c r="E116" s="22" t="s">
        <v>39</v>
      </c>
      <c r="F116" s="22"/>
      <c r="G116" s="23">
        <v>43370</v>
      </c>
      <c r="H116" s="22"/>
      <c r="I116" s="22" t="s">
        <v>293</v>
      </c>
      <c r="J116" s="22"/>
      <c r="K116" s="22" t="s">
        <v>327</v>
      </c>
      <c r="L116" s="22"/>
      <c r="M116" s="22" t="s">
        <v>365</v>
      </c>
      <c r="N116" s="22"/>
      <c r="O116" s="24"/>
      <c r="P116" s="22"/>
      <c r="Q116" s="22" t="s">
        <v>367</v>
      </c>
      <c r="R116" s="22"/>
      <c r="S116" s="13">
        <v>7.12</v>
      </c>
      <c r="T116" s="22"/>
      <c r="U116" s="13">
        <f t="shared" si="1"/>
        <v>924.04</v>
      </c>
    </row>
    <row r="117" spans="1:21" x14ac:dyDescent="0.25">
      <c r="A117" s="22"/>
      <c r="B117" s="22"/>
      <c r="C117" s="22"/>
      <c r="D117" s="22"/>
      <c r="E117" s="22" t="s">
        <v>39</v>
      </c>
      <c r="F117" s="22"/>
      <c r="G117" s="23">
        <v>43370</v>
      </c>
      <c r="H117" s="22"/>
      <c r="I117" s="22" t="s">
        <v>293</v>
      </c>
      <c r="J117" s="22"/>
      <c r="K117" s="22" t="s">
        <v>328</v>
      </c>
      <c r="L117" s="22"/>
      <c r="M117" s="22" t="s">
        <v>365</v>
      </c>
      <c r="N117" s="22"/>
      <c r="O117" s="24"/>
      <c r="P117" s="22"/>
      <c r="Q117" s="22" t="s">
        <v>367</v>
      </c>
      <c r="R117" s="22"/>
      <c r="S117" s="13">
        <v>9.85</v>
      </c>
      <c r="T117" s="22"/>
      <c r="U117" s="13">
        <f t="shared" si="1"/>
        <v>933.89</v>
      </c>
    </row>
    <row r="118" spans="1:21" x14ac:dyDescent="0.25">
      <c r="A118" s="22"/>
      <c r="B118" s="22"/>
      <c r="C118" s="22"/>
      <c r="D118" s="22"/>
      <c r="E118" s="22" t="s">
        <v>39</v>
      </c>
      <c r="F118" s="22"/>
      <c r="G118" s="23">
        <v>43370</v>
      </c>
      <c r="H118" s="22"/>
      <c r="I118" s="22" t="s">
        <v>293</v>
      </c>
      <c r="J118" s="22"/>
      <c r="K118" s="22" t="s">
        <v>329</v>
      </c>
      <c r="L118" s="22"/>
      <c r="M118" s="22" t="s">
        <v>365</v>
      </c>
      <c r="N118" s="22"/>
      <c r="O118" s="24"/>
      <c r="P118" s="22"/>
      <c r="Q118" s="22" t="s">
        <v>367</v>
      </c>
      <c r="R118" s="22"/>
      <c r="S118" s="13">
        <v>66.14</v>
      </c>
      <c r="T118" s="22"/>
      <c r="U118" s="13">
        <f t="shared" si="1"/>
        <v>1000.03</v>
      </c>
    </row>
    <row r="119" spans="1:21" ht="15.75" thickBot="1" x14ac:dyDescent="0.3">
      <c r="A119" s="22"/>
      <c r="B119" s="22"/>
      <c r="C119" s="22"/>
      <c r="D119" s="22"/>
      <c r="E119" s="22" t="s">
        <v>39</v>
      </c>
      <c r="F119" s="22"/>
      <c r="G119" s="23">
        <v>43370</v>
      </c>
      <c r="H119" s="22"/>
      <c r="I119" s="22" t="s">
        <v>293</v>
      </c>
      <c r="J119" s="22"/>
      <c r="K119" s="22" t="s">
        <v>330</v>
      </c>
      <c r="L119" s="22"/>
      <c r="M119" s="22" t="s">
        <v>365</v>
      </c>
      <c r="N119" s="22"/>
      <c r="O119" s="24"/>
      <c r="P119" s="22"/>
      <c r="Q119" s="22" t="s">
        <v>367</v>
      </c>
      <c r="R119" s="22"/>
      <c r="S119" s="25">
        <v>34.61</v>
      </c>
      <c r="T119" s="22"/>
      <c r="U119" s="25">
        <f t="shared" si="1"/>
        <v>1034.6400000000001</v>
      </c>
    </row>
    <row r="120" spans="1:21" x14ac:dyDescent="0.25">
      <c r="A120" s="22"/>
      <c r="B120" s="22" t="s">
        <v>249</v>
      </c>
      <c r="C120" s="22"/>
      <c r="D120" s="22"/>
      <c r="E120" s="22"/>
      <c r="F120" s="22"/>
      <c r="G120" s="23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13">
        <f>ROUND(SUM(S108:S119),5)</f>
        <v>1034.6400000000001</v>
      </c>
      <c r="T120" s="22"/>
      <c r="U120" s="13">
        <f>U119</f>
        <v>1034.6400000000001</v>
      </c>
    </row>
    <row r="121" spans="1:21" x14ac:dyDescent="0.25">
      <c r="A121" s="1"/>
      <c r="B121" s="1" t="s">
        <v>250</v>
      </c>
      <c r="C121" s="1"/>
      <c r="D121" s="1"/>
      <c r="E121" s="1"/>
      <c r="F121" s="1"/>
      <c r="G121" s="20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1"/>
      <c r="T121" s="1"/>
      <c r="U121" s="21"/>
    </row>
    <row r="122" spans="1:21" ht="15.75" thickBot="1" x14ac:dyDescent="0.3">
      <c r="A122" s="19"/>
      <c r="B122" s="19"/>
      <c r="C122" s="22"/>
      <c r="D122" s="22"/>
      <c r="E122" s="22" t="s">
        <v>39</v>
      </c>
      <c r="F122" s="22"/>
      <c r="G122" s="23">
        <v>43367</v>
      </c>
      <c r="H122" s="22"/>
      <c r="I122" s="22" t="s">
        <v>294</v>
      </c>
      <c r="J122" s="22"/>
      <c r="K122" s="22" t="s">
        <v>55</v>
      </c>
      <c r="L122" s="22"/>
      <c r="M122" s="22" t="s">
        <v>350</v>
      </c>
      <c r="N122" s="22"/>
      <c r="O122" s="24"/>
      <c r="P122" s="22"/>
      <c r="Q122" s="22" t="s">
        <v>367</v>
      </c>
      <c r="R122" s="22"/>
      <c r="S122" s="25">
        <v>16.760000000000002</v>
      </c>
      <c r="T122" s="22"/>
      <c r="U122" s="25">
        <f>ROUND(U121+S122,5)</f>
        <v>16.760000000000002</v>
      </c>
    </row>
    <row r="123" spans="1:21" x14ac:dyDescent="0.25">
      <c r="A123" s="22"/>
      <c r="B123" s="22" t="s">
        <v>251</v>
      </c>
      <c r="C123" s="22"/>
      <c r="D123" s="22"/>
      <c r="E123" s="22"/>
      <c r="F123" s="22"/>
      <c r="G123" s="23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13">
        <f>ROUND(SUM(S121:S122),5)</f>
        <v>16.760000000000002</v>
      </c>
      <c r="T123" s="22"/>
      <c r="U123" s="13">
        <f>U122</f>
        <v>16.760000000000002</v>
      </c>
    </row>
    <row r="124" spans="1:21" x14ac:dyDescent="0.25">
      <c r="A124" s="1"/>
      <c r="B124" s="1" t="s">
        <v>252</v>
      </c>
      <c r="C124" s="1"/>
      <c r="D124" s="1"/>
      <c r="E124" s="1"/>
      <c r="F124" s="1"/>
      <c r="G124" s="20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1"/>
      <c r="T124" s="1"/>
      <c r="U124" s="21"/>
    </row>
    <row r="125" spans="1:21" ht="15.75" thickBot="1" x14ac:dyDescent="0.3">
      <c r="A125" s="19"/>
      <c r="B125" s="19"/>
      <c r="C125" s="22"/>
      <c r="D125" s="22"/>
      <c r="E125" s="22" t="s">
        <v>39</v>
      </c>
      <c r="F125" s="22"/>
      <c r="G125" s="23">
        <v>43347</v>
      </c>
      <c r="H125" s="22"/>
      <c r="I125" s="22" t="s">
        <v>295</v>
      </c>
      <c r="J125" s="22"/>
      <c r="K125" s="22" t="s">
        <v>331</v>
      </c>
      <c r="L125" s="22"/>
      <c r="M125" s="22" t="s">
        <v>366</v>
      </c>
      <c r="N125" s="22"/>
      <c r="O125" s="24"/>
      <c r="P125" s="22"/>
      <c r="Q125" s="22" t="s">
        <v>367</v>
      </c>
      <c r="R125" s="22"/>
      <c r="S125" s="14">
        <v>393.05</v>
      </c>
      <c r="T125" s="22"/>
      <c r="U125" s="14">
        <f>ROUND(U124+S125,5)</f>
        <v>393.05</v>
      </c>
    </row>
    <row r="126" spans="1:21" ht="15.75" thickBot="1" x14ac:dyDescent="0.3">
      <c r="A126" s="22"/>
      <c r="B126" s="22" t="s">
        <v>253</v>
      </c>
      <c r="C126" s="22"/>
      <c r="D126" s="22"/>
      <c r="E126" s="22"/>
      <c r="F126" s="22"/>
      <c r="G126" s="23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15">
        <f>ROUND(SUM(S124:S125),5)</f>
        <v>393.05</v>
      </c>
      <c r="T126" s="22"/>
      <c r="U126" s="15">
        <f>U125</f>
        <v>393.05</v>
      </c>
    </row>
    <row r="127" spans="1:21" s="4" customFormat="1" ht="12" thickBot="1" x14ac:dyDescent="0.25">
      <c r="A127" s="1" t="s">
        <v>9</v>
      </c>
      <c r="B127" s="1"/>
      <c r="C127" s="1"/>
      <c r="D127" s="1"/>
      <c r="E127" s="1"/>
      <c r="F127" s="1"/>
      <c r="G127" s="20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6">
        <f>ROUND(S5+S8+S11+S17+S20+S23+S26+S29+S32+S36+S39+S43+S48+S51+S54+S57+S60+S63+S66+S77+S80+S83+S86+S91+S94+S97+S104+S107+S120+S123+S126,5)</f>
        <v>-4378.7299999999996</v>
      </c>
      <c r="T127" s="1"/>
      <c r="U127" s="16">
        <f>ROUND(U5+U8+U11+U17+U20+U23+U26+U29+U32+U36+U39+U43+U48+U51+U54+U57+U60+U63+U66+U77+U80+U83+U86+U91+U94+U97+U104+U107+U120+U123+U126,5)</f>
        <v>-4378.7299999999996</v>
      </c>
    </row>
    <row r="128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10:53 AM
&amp;"Arial,Bold"&amp;8 10/04/18
&amp;"Arial,Bold"&amp;8 Accrual Basis&amp;C&amp;"Arial,Bold"&amp;12 City of Dyer General
&amp;"Arial,Bold"&amp;14 Expenses by Vendor Detail
&amp;"Arial,Bold"&amp;10 September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4710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47105" r:id="rId4" name="FILTER"/>
      </mc:Fallback>
    </mc:AlternateContent>
    <mc:AlternateContent xmlns:mc="http://schemas.openxmlformats.org/markup-compatibility/2006">
      <mc:Choice Requires="x14">
        <control shapeId="4710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47106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G57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42" customWidth="1"/>
    <col min="6" max="6" width="27.42578125" style="42" customWidth="1"/>
    <col min="7" max="7" width="9.28515625" style="9" bestFit="1" customWidth="1"/>
  </cols>
  <sheetData>
    <row r="1" spans="1:7" s="8" customFormat="1" ht="15.75" thickBot="1" x14ac:dyDescent="0.3">
      <c r="A1" s="41"/>
      <c r="B1" s="41"/>
      <c r="C1" s="41"/>
      <c r="D1" s="41"/>
      <c r="E1" s="41"/>
      <c r="F1" s="41"/>
      <c r="G1" s="38" t="s">
        <v>10</v>
      </c>
    </row>
    <row r="2" spans="1:7" ht="15.75" thickTop="1" x14ac:dyDescent="0.25">
      <c r="A2" s="27" t="s">
        <v>11</v>
      </c>
      <c r="B2" s="27"/>
      <c r="C2" s="27"/>
      <c r="D2" s="27"/>
      <c r="E2" s="27"/>
      <c r="F2" s="27"/>
      <c r="G2" s="33"/>
    </row>
    <row r="3" spans="1:7" x14ac:dyDescent="0.25">
      <c r="A3" s="27"/>
      <c r="B3" s="27" t="s">
        <v>12</v>
      </c>
      <c r="C3" s="27"/>
      <c r="D3" s="27"/>
      <c r="E3" s="27"/>
      <c r="F3" s="27"/>
      <c r="G3" s="33"/>
    </row>
    <row r="4" spans="1:7" x14ac:dyDescent="0.25">
      <c r="A4" s="27"/>
      <c r="B4" s="27"/>
      <c r="C4" s="27" t="s">
        <v>13</v>
      </c>
      <c r="D4" s="27"/>
      <c r="E4" s="27"/>
      <c r="F4" s="27"/>
      <c r="G4" s="33"/>
    </row>
    <row r="5" spans="1:7" x14ac:dyDescent="0.25">
      <c r="A5" s="27"/>
      <c r="B5" s="27"/>
      <c r="C5" s="27"/>
      <c r="D5" s="27" t="s">
        <v>162</v>
      </c>
      <c r="E5" s="27"/>
      <c r="F5" s="27"/>
      <c r="G5" s="33">
        <v>-6.95</v>
      </c>
    </row>
    <row r="6" spans="1:7" x14ac:dyDescent="0.25">
      <c r="A6" s="27"/>
      <c r="B6" s="27"/>
      <c r="C6" s="27"/>
      <c r="D6" s="27" t="s">
        <v>163</v>
      </c>
      <c r="E6" s="27"/>
      <c r="F6" s="27"/>
      <c r="G6" s="33"/>
    </row>
    <row r="7" spans="1:7" x14ac:dyDescent="0.25">
      <c r="A7" s="27"/>
      <c r="B7" s="27"/>
      <c r="C7" s="27"/>
      <c r="D7" s="27"/>
      <c r="E7" s="27" t="s">
        <v>164</v>
      </c>
      <c r="F7" s="27"/>
      <c r="G7" s="33"/>
    </row>
    <row r="8" spans="1:7" x14ac:dyDescent="0.25">
      <c r="A8" s="27"/>
      <c r="B8" s="27"/>
      <c r="C8" s="27"/>
      <c r="D8" s="27"/>
      <c r="E8" s="27"/>
      <c r="F8" s="27" t="s">
        <v>165</v>
      </c>
      <c r="G8" s="33">
        <v>1039.98</v>
      </c>
    </row>
    <row r="9" spans="1:7" x14ac:dyDescent="0.25">
      <c r="A9" s="27"/>
      <c r="B9" s="27"/>
      <c r="C9" s="27"/>
      <c r="D9" s="27"/>
      <c r="E9" s="27"/>
      <c r="F9" s="27" t="s">
        <v>166</v>
      </c>
      <c r="G9" s="33">
        <v>2230</v>
      </c>
    </row>
    <row r="10" spans="1:7" x14ac:dyDescent="0.25">
      <c r="A10" s="27"/>
      <c r="B10" s="27"/>
      <c r="C10" s="27"/>
      <c r="D10" s="27"/>
      <c r="E10" s="27"/>
      <c r="F10" s="27" t="s">
        <v>167</v>
      </c>
      <c r="G10" s="33">
        <v>33.74</v>
      </c>
    </row>
    <row r="11" spans="1:7" x14ac:dyDescent="0.25">
      <c r="A11" s="27"/>
      <c r="B11" s="27"/>
      <c r="C11" s="27"/>
      <c r="D11" s="27"/>
      <c r="E11" s="27"/>
      <c r="F11" s="27" t="s">
        <v>168</v>
      </c>
      <c r="G11" s="33">
        <v>-902.5</v>
      </c>
    </row>
    <row r="12" spans="1:7" x14ac:dyDescent="0.25">
      <c r="A12" s="27"/>
      <c r="B12" s="27"/>
      <c r="C12" s="27"/>
      <c r="D12" s="27"/>
      <c r="E12" s="27"/>
      <c r="F12" s="27" t="s">
        <v>169</v>
      </c>
      <c r="G12" s="33">
        <v>2975.08</v>
      </c>
    </row>
    <row r="13" spans="1:7" ht="15.75" thickBot="1" x14ac:dyDescent="0.3">
      <c r="A13" s="27"/>
      <c r="B13" s="27"/>
      <c r="C13" s="27"/>
      <c r="D13" s="27"/>
      <c r="E13" s="27"/>
      <c r="F13" s="27" t="s">
        <v>170</v>
      </c>
      <c r="G13" s="39">
        <v>-5376.3</v>
      </c>
    </row>
    <row r="14" spans="1:7" x14ac:dyDescent="0.25">
      <c r="A14" s="27"/>
      <c r="B14" s="27"/>
      <c r="C14" s="27"/>
      <c r="D14" s="27"/>
      <c r="E14" s="27" t="s">
        <v>171</v>
      </c>
      <c r="F14" s="27"/>
      <c r="G14" s="33">
        <f>ROUND(SUM(G7:G13),5)</f>
        <v>0</v>
      </c>
    </row>
    <row r="15" spans="1:7" ht="15.75" thickBot="1" x14ac:dyDescent="0.3">
      <c r="A15" s="27"/>
      <c r="B15" s="27"/>
      <c r="C15" s="27"/>
      <c r="D15" s="27"/>
      <c r="E15" s="27" t="s">
        <v>172</v>
      </c>
      <c r="F15" s="27"/>
      <c r="G15" s="39">
        <v>-5729.9</v>
      </c>
    </row>
    <row r="16" spans="1:7" x14ac:dyDescent="0.25">
      <c r="A16" s="27"/>
      <c r="B16" s="27"/>
      <c r="C16" s="27"/>
      <c r="D16" s="27" t="s">
        <v>173</v>
      </c>
      <c r="E16" s="27"/>
      <c r="F16" s="27"/>
      <c r="G16" s="33">
        <f>ROUND(G6+SUM(G14:G15),5)</f>
        <v>-5729.9</v>
      </c>
    </row>
    <row r="17" spans="1:7" x14ac:dyDescent="0.25">
      <c r="A17" s="27"/>
      <c r="B17" s="27"/>
      <c r="C17" s="27"/>
      <c r="D17" s="27" t="s">
        <v>174</v>
      </c>
      <c r="E17" s="27"/>
      <c r="F17" s="27"/>
      <c r="G17" s="33"/>
    </row>
    <row r="18" spans="1:7" x14ac:dyDescent="0.25">
      <c r="A18" s="27"/>
      <c r="B18" s="27"/>
      <c r="C18" s="27"/>
      <c r="D18" s="27"/>
      <c r="E18" s="27" t="s">
        <v>175</v>
      </c>
      <c r="F18" s="27"/>
      <c r="G18" s="33">
        <v>-181.63</v>
      </c>
    </row>
    <row r="19" spans="1:7" ht="15.75" thickBot="1" x14ac:dyDescent="0.3">
      <c r="A19" s="27"/>
      <c r="B19" s="27"/>
      <c r="C19" s="27"/>
      <c r="D19" s="27"/>
      <c r="E19" s="27" t="s">
        <v>176</v>
      </c>
      <c r="F19" s="27"/>
      <c r="G19" s="39">
        <v>181.63</v>
      </c>
    </row>
    <row r="20" spans="1:7" x14ac:dyDescent="0.25">
      <c r="A20" s="27"/>
      <c r="B20" s="27"/>
      <c r="C20" s="27"/>
      <c r="D20" s="27" t="s">
        <v>177</v>
      </c>
      <c r="E20" s="27"/>
      <c r="F20" s="27"/>
      <c r="G20" s="33">
        <f>ROUND(SUM(G17:G19),5)</f>
        <v>0</v>
      </c>
    </row>
    <row r="21" spans="1:7" ht="15.75" thickBot="1" x14ac:dyDescent="0.3">
      <c r="A21" s="27"/>
      <c r="B21" s="27"/>
      <c r="C21" s="27"/>
      <c r="D21" s="27" t="s">
        <v>161</v>
      </c>
      <c r="E21" s="27"/>
      <c r="F21" s="27"/>
      <c r="G21" s="34">
        <v>10961.95</v>
      </c>
    </row>
    <row r="22" spans="1:7" ht="15.75" thickBot="1" x14ac:dyDescent="0.3">
      <c r="A22" s="27"/>
      <c r="B22" s="27"/>
      <c r="C22" s="27" t="s">
        <v>18</v>
      </c>
      <c r="D22" s="27"/>
      <c r="E22" s="27"/>
      <c r="F22" s="27"/>
      <c r="G22" s="40">
        <f>ROUND(SUM(G4:G5)+G16+SUM(G20:G21),5)</f>
        <v>5225.1000000000004</v>
      </c>
    </row>
    <row r="23" spans="1:7" x14ac:dyDescent="0.25">
      <c r="A23" s="27"/>
      <c r="B23" s="27" t="s">
        <v>19</v>
      </c>
      <c r="C23" s="27"/>
      <c r="D23" s="27"/>
      <c r="E23" s="27"/>
      <c r="F23" s="27"/>
      <c r="G23" s="33">
        <f>ROUND(G3+G22,5)</f>
        <v>5225.1000000000004</v>
      </c>
    </row>
    <row r="24" spans="1:7" x14ac:dyDescent="0.25">
      <c r="A24" s="27"/>
      <c r="B24" s="27" t="s">
        <v>178</v>
      </c>
      <c r="C24" s="27"/>
      <c r="D24" s="27"/>
      <c r="E24" s="27"/>
      <c r="F24" s="27"/>
      <c r="G24" s="33"/>
    </row>
    <row r="25" spans="1:7" x14ac:dyDescent="0.25">
      <c r="A25" s="27"/>
      <c r="B25" s="27"/>
      <c r="C25" s="27" t="s">
        <v>179</v>
      </c>
      <c r="D25" s="27"/>
      <c r="E25" s="27"/>
      <c r="F25" s="27"/>
      <c r="G25" s="33">
        <v>7500</v>
      </c>
    </row>
    <row r="26" spans="1:7" x14ac:dyDescent="0.25">
      <c r="A26" s="27"/>
      <c r="B26" s="27"/>
      <c r="C26" s="27" t="s">
        <v>62</v>
      </c>
      <c r="D26" s="27"/>
      <c r="E26" s="27"/>
      <c r="F26" s="27"/>
      <c r="G26" s="33">
        <v>6200</v>
      </c>
    </row>
    <row r="27" spans="1:7" x14ac:dyDescent="0.25">
      <c r="A27" s="27"/>
      <c r="B27" s="27"/>
      <c r="C27" s="27" t="s">
        <v>180</v>
      </c>
      <c r="D27" s="27"/>
      <c r="E27" s="27"/>
      <c r="F27" s="27"/>
      <c r="G27" s="33">
        <v>13950</v>
      </c>
    </row>
    <row r="28" spans="1:7" x14ac:dyDescent="0.25">
      <c r="A28" s="27"/>
      <c r="B28" s="27"/>
      <c r="C28" s="27" t="s">
        <v>181</v>
      </c>
      <c r="D28" s="27"/>
      <c r="E28" s="27"/>
      <c r="F28" s="27"/>
      <c r="G28" s="33">
        <v>1400</v>
      </c>
    </row>
    <row r="29" spans="1:7" x14ac:dyDescent="0.25">
      <c r="A29" s="27"/>
      <c r="B29" s="27"/>
      <c r="C29" s="27" t="s">
        <v>182</v>
      </c>
      <c r="D29" s="27"/>
      <c r="E29" s="27"/>
      <c r="F29" s="27"/>
      <c r="G29" s="33">
        <v>6000</v>
      </c>
    </row>
    <row r="30" spans="1:7" ht="15.75" thickBot="1" x14ac:dyDescent="0.3">
      <c r="A30" s="27"/>
      <c r="B30" s="27"/>
      <c r="C30" s="27" t="s">
        <v>183</v>
      </c>
      <c r="D30" s="27"/>
      <c r="E30" s="27"/>
      <c r="F30" s="27"/>
      <c r="G30" s="39">
        <v>2347.48</v>
      </c>
    </row>
    <row r="31" spans="1:7" x14ac:dyDescent="0.25">
      <c r="A31" s="27"/>
      <c r="B31" s="27" t="s">
        <v>184</v>
      </c>
      <c r="C31" s="27"/>
      <c r="D31" s="27"/>
      <c r="E31" s="27"/>
      <c r="F31" s="27"/>
      <c r="G31" s="33">
        <f>ROUND(SUM(G24:G30),5)</f>
        <v>37397.480000000003</v>
      </c>
    </row>
    <row r="32" spans="1:7" x14ac:dyDescent="0.25">
      <c r="A32" s="27"/>
      <c r="B32" s="27" t="s">
        <v>185</v>
      </c>
      <c r="C32" s="27"/>
      <c r="D32" s="27"/>
      <c r="E32" s="27"/>
      <c r="F32" s="27"/>
      <c r="G32" s="33"/>
    </row>
    <row r="33" spans="1:7" ht="15.75" thickBot="1" x14ac:dyDescent="0.3">
      <c r="A33" s="27"/>
      <c r="B33" s="27"/>
      <c r="C33" s="27" t="s">
        <v>186</v>
      </c>
      <c r="D33" s="27"/>
      <c r="E33" s="27"/>
      <c r="F33" s="27"/>
      <c r="G33" s="34">
        <v>183.51</v>
      </c>
    </row>
    <row r="34" spans="1:7" ht="15.75" thickBot="1" x14ac:dyDescent="0.3">
      <c r="A34" s="27"/>
      <c r="B34" s="27" t="s">
        <v>187</v>
      </c>
      <c r="C34" s="27"/>
      <c r="D34" s="27"/>
      <c r="E34" s="27"/>
      <c r="F34" s="27"/>
      <c r="G34" s="35">
        <f>ROUND(SUM(G32:G33),5)</f>
        <v>183.51</v>
      </c>
    </row>
    <row r="35" spans="1:7" s="37" customFormat="1" ht="12" thickBot="1" x14ac:dyDescent="0.25">
      <c r="A35" s="27" t="s">
        <v>20</v>
      </c>
      <c r="B35" s="27"/>
      <c r="C35" s="27"/>
      <c r="D35" s="27"/>
      <c r="E35" s="27"/>
      <c r="F35" s="27"/>
      <c r="G35" s="36">
        <f>ROUND(G2+G23+G31+G34,5)</f>
        <v>42806.09</v>
      </c>
    </row>
    <row r="36" spans="1:7" ht="15.75" thickTop="1" x14ac:dyDescent="0.25">
      <c r="A36" s="27" t="s">
        <v>21</v>
      </c>
      <c r="B36" s="27"/>
      <c r="C36" s="27"/>
      <c r="D36" s="27"/>
      <c r="E36" s="27"/>
      <c r="F36" s="27"/>
      <c r="G36" s="33"/>
    </row>
    <row r="37" spans="1:7" x14ac:dyDescent="0.25">
      <c r="A37" s="27"/>
      <c r="B37" s="27" t="s">
        <v>70</v>
      </c>
      <c r="C37" s="27"/>
      <c r="D37" s="27"/>
      <c r="E37" s="27"/>
      <c r="F37" s="27"/>
      <c r="G37" s="33"/>
    </row>
    <row r="38" spans="1:7" x14ac:dyDescent="0.25">
      <c r="A38" s="27"/>
      <c r="B38" s="27"/>
      <c r="C38" s="27" t="s">
        <v>71</v>
      </c>
      <c r="D38" s="27"/>
      <c r="E38" s="27"/>
      <c r="F38" s="27"/>
      <c r="G38" s="33"/>
    </row>
    <row r="39" spans="1:7" x14ac:dyDescent="0.25">
      <c r="A39" s="27"/>
      <c r="B39" s="27"/>
      <c r="C39" s="27"/>
      <c r="D39" s="27" t="s">
        <v>188</v>
      </c>
      <c r="E39" s="27"/>
      <c r="F39" s="27"/>
      <c r="G39" s="33"/>
    </row>
    <row r="40" spans="1:7" ht="15.75" thickBot="1" x14ac:dyDescent="0.3">
      <c r="A40" s="27"/>
      <c r="B40" s="27"/>
      <c r="C40" s="27"/>
      <c r="D40" s="27"/>
      <c r="E40" s="27" t="s">
        <v>188</v>
      </c>
      <c r="F40" s="27"/>
      <c r="G40" s="39">
        <v>-2181.8000000000002</v>
      </c>
    </row>
    <row r="41" spans="1:7" x14ac:dyDescent="0.25">
      <c r="A41" s="27"/>
      <c r="B41" s="27"/>
      <c r="C41" s="27"/>
      <c r="D41" s="27" t="s">
        <v>189</v>
      </c>
      <c r="E41" s="27"/>
      <c r="F41" s="27"/>
      <c r="G41" s="33">
        <f>ROUND(SUM(G39:G40),5)</f>
        <v>-2181.8000000000002</v>
      </c>
    </row>
    <row r="42" spans="1:7" x14ac:dyDescent="0.25">
      <c r="A42" s="27"/>
      <c r="B42" s="27"/>
      <c r="C42" s="27"/>
      <c r="D42" s="27" t="s">
        <v>72</v>
      </c>
      <c r="E42" s="27"/>
      <c r="F42" s="27"/>
      <c r="G42" s="33"/>
    </row>
    <row r="43" spans="1:7" x14ac:dyDescent="0.25">
      <c r="A43" s="27"/>
      <c r="B43" s="27"/>
      <c r="C43" s="27"/>
      <c r="D43" s="27"/>
      <c r="E43" s="27" t="s">
        <v>190</v>
      </c>
      <c r="F43" s="27"/>
      <c r="G43" s="33">
        <v>-12018.19</v>
      </c>
    </row>
    <row r="44" spans="1:7" x14ac:dyDescent="0.25">
      <c r="A44" s="27"/>
      <c r="B44" s="27"/>
      <c r="C44" s="27"/>
      <c r="D44" s="27"/>
      <c r="E44" s="27" t="s">
        <v>191</v>
      </c>
      <c r="F44" s="27"/>
      <c r="G44" s="33"/>
    </row>
    <row r="45" spans="1:7" x14ac:dyDescent="0.25">
      <c r="A45" s="27"/>
      <c r="B45" s="27"/>
      <c r="C45" s="27"/>
      <c r="D45" s="27"/>
      <c r="E45" s="27"/>
      <c r="F45" s="27" t="s">
        <v>192</v>
      </c>
      <c r="G45" s="33">
        <v>540.97</v>
      </c>
    </row>
    <row r="46" spans="1:7" ht="15.75" thickBot="1" x14ac:dyDescent="0.3">
      <c r="A46" s="27"/>
      <c r="B46" s="27"/>
      <c r="C46" s="27"/>
      <c r="D46" s="27"/>
      <c r="E46" s="27"/>
      <c r="F46" s="27" t="s">
        <v>193</v>
      </c>
      <c r="G46" s="34">
        <v>24975.21</v>
      </c>
    </row>
    <row r="47" spans="1:7" ht="15.75" thickBot="1" x14ac:dyDescent="0.3">
      <c r="A47" s="27"/>
      <c r="B47" s="27"/>
      <c r="C47" s="27"/>
      <c r="D47" s="27"/>
      <c r="E47" s="27" t="s">
        <v>194</v>
      </c>
      <c r="F47" s="27"/>
      <c r="G47" s="35">
        <f>ROUND(SUM(G44:G46),5)</f>
        <v>25516.18</v>
      </c>
    </row>
    <row r="48" spans="1:7" ht="15.75" thickBot="1" x14ac:dyDescent="0.3">
      <c r="A48" s="27"/>
      <c r="B48" s="27"/>
      <c r="C48" s="27"/>
      <c r="D48" s="27" t="s">
        <v>74</v>
      </c>
      <c r="E48" s="27"/>
      <c r="F48" s="27"/>
      <c r="G48" s="35">
        <f>ROUND(SUM(G42:G43)+G47,5)</f>
        <v>13497.99</v>
      </c>
    </row>
    <row r="49" spans="1:7" ht="15.75" thickBot="1" x14ac:dyDescent="0.3">
      <c r="A49" s="27"/>
      <c r="B49" s="27"/>
      <c r="C49" s="27" t="s">
        <v>75</v>
      </c>
      <c r="D49" s="27"/>
      <c r="E49" s="27"/>
      <c r="F49" s="27"/>
      <c r="G49" s="40">
        <f>ROUND(G38+G41+G48,5)</f>
        <v>11316.19</v>
      </c>
    </row>
    <row r="50" spans="1:7" x14ac:dyDescent="0.25">
      <c r="A50" s="27"/>
      <c r="B50" s="27" t="s">
        <v>76</v>
      </c>
      <c r="C50" s="27"/>
      <c r="D50" s="27"/>
      <c r="E50" s="27"/>
      <c r="F50" s="27"/>
      <c r="G50" s="33">
        <f>ROUND(G37+G49,5)</f>
        <v>11316.19</v>
      </c>
    </row>
    <row r="51" spans="1:7" x14ac:dyDescent="0.25">
      <c r="A51" s="27"/>
      <c r="B51" s="27" t="s">
        <v>22</v>
      </c>
      <c r="C51" s="27"/>
      <c r="D51" s="27"/>
      <c r="E51" s="27"/>
      <c r="F51" s="27"/>
      <c r="G51" s="33"/>
    </row>
    <row r="52" spans="1:7" x14ac:dyDescent="0.25">
      <c r="A52" s="27"/>
      <c r="B52" s="27"/>
      <c r="C52" s="27" t="s">
        <v>23</v>
      </c>
      <c r="D52" s="27"/>
      <c r="E52" s="27"/>
      <c r="F52" s="27"/>
      <c r="G52" s="33">
        <v>-249983.54</v>
      </c>
    </row>
    <row r="53" spans="1:7" x14ac:dyDescent="0.25">
      <c r="A53" s="27"/>
      <c r="B53" s="27"/>
      <c r="C53" s="27" t="s">
        <v>195</v>
      </c>
      <c r="D53" s="27"/>
      <c r="E53" s="27"/>
      <c r="F53" s="27"/>
      <c r="G53" s="33">
        <v>271403.34999999998</v>
      </c>
    </row>
    <row r="54" spans="1:7" ht="15.75" thickBot="1" x14ac:dyDescent="0.3">
      <c r="A54" s="27"/>
      <c r="B54" s="27"/>
      <c r="C54" s="27" t="s">
        <v>24</v>
      </c>
      <c r="D54" s="27"/>
      <c r="E54" s="27"/>
      <c r="F54" s="27"/>
      <c r="G54" s="34">
        <v>10070.09</v>
      </c>
    </row>
    <row r="55" spans="1:7" ht="15.75" thickBot="1" x14ac:dyDescent="0.3">
      <c r="A55" s="27"/>
      <c r="B55" s="27" t="s">
        <v>25</v>
      </c>
      <c r="C55" s="27"/>
      <c r="D55" s="27"/>
      <c r="E55" s="27"/>
      <c r="F55" s="27"/>
      <c r="G55" s="35">
        <f>ROUND(SUM(G51:G54),5)</f>
        <v>31489.9</v>
      </c>
    </row>
    <row r="56" spans="1:7" s="37" customFormat="1" ht="12" thickBot="1" x14ac:dyDescent="0.25">
      <c r="A56" s="27" t="s">
        <v>26</v>
      </c>
      <c r="B56" s="27"/>
      <c r="C56" s="27"/>
      <c r="D56" s="27"/>
      <c r="E56" s="27"/>
      <c r="F56" s="27"/>
      <c r="G56" s="36">
        <f>ROUND(G36+G50+G55,5)</f>
        <v>42806.09</v>
      </c>
    </row>
    <row r="57" spans="1:7" ht="15.75" thickTop="1" x14ac:dyDescent="0.25"/>
  </sheetData>
  <pageMargins left="0.7" right="0.7" top="0.75" bottom="0.75" header="0.1" footer="0.3"/>
  <pageSetup orientation="portrait" r:id="rId1"/>
  <headerFooter>
    <oddHeader>&amp;L&amp;"Arial,Bold"&amp;8 1:30 PM
&amp;"Arial,Bold"&amp;8 10/03/18
&amp;"Arial,Bold"&amp;8 Accrual Basis&amp;C&amp;"Arial,Bold"&amp;12 City of Dyer Payroll
&amp;"Arial,Bold"&amp;14 Balance Sheet
&amp;"Arial,Bold"&amp;10 As of September 30,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789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7890" r:id="rId4" name="HEADER"/>
      </mc:Fallback>
    </mc:AlternateContent>
    <mc:AlternateContent xmlns:mc="http://schemas.openxmlformats.org/markup-compatibility/2006">
      <mc:Choice Requires="x14">
        <control shapeId="3788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37889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U10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9" customWidth="1"/>
    <col min="2" max="2" width="24" style="9" customWidth="1"/>
    <col min="3" max="4" width="2.28515625" style="9" customWidth="1"/>
    <col min="5" max="5" width="10.7109375" style="9" bestFit="1" customWidth="1"/>
    <col min="6" max="6" width="2.28515625" style="9" customWidth="1"/>
    <col min="7" max="7" width="8.7109375" style="9" bestFit="1" customWidth="1"/>
    <col min="8" max="8" width="2.28515625" style="9" customWidth="1"/>
    <col min="9" max="9" width="4.5703125" style="9" bestFit="1" customWidth="1"/>
    <col min="10" max="10" width="2.28515625" style="9" customWidth="1"/>
    <col min="11" max="11" width="29.42578125" style="9" bestFit="1" customWidth="1"/>
    <col min="12" max="12" width="2.28515625" style="9" customWidth="1"/>
    <col min="13" max="13" width="12.85546875" style="9" bestFit="1" customWidth="1"/>
    <col min="14" max="14" width="2.28515625" style="9" customWidth="1"/>
    <col min="15" max="15" width="3.28515625" style="9" bestFit="1" customWidth="1"/>
    <col min="16" max="16" width="2.28515625" style="9" customWidth="1"/>
    <col min="17" max="17" width="20.7109375" style="9" bestFit="1" customWidth="1"/>
    <col min="18" max="18" width="2.28515625" style="9" customWidth="1"/>
    <col min="19" max="19" width="7.28515625" style="9" bestFit="1" customWidth="1"/>
    <col min="20" max="20" width="2.28515625" style="9" customWidth="1"/>
    <col min="21" max="21" width="7" style="9" bestFit="1" customWidth="1"/>
  </cols>
  <sheetData>
    <row r="1" spans="1:21" s="8" customFormat="1" ht="15.75" thickBot="1" x14ac:dyDescent="0.3">
      <c r="A1" s="5"/>
      <c r="B1" s="5"/>
      <c r="C1" s="5"/>
      <c r="D1" s="5"/>
      <c r="E1" s="38" t="s">
        <v>0</v>
      </c>
      <c r="F1" s="5"/>
      <c r="G1" s="38" t="s">
        <v>1</v>
      </c>
      <c r="H1" s="5"/>
      <c r="I1" s="38" t="s">
        <v>2</v>
      </c>
      <c r="J1" s="5"/>
      <c r="K1" s="38" t="s">
        <v>3</v>
      </c>
      <c r="L1" s="5"/>
      <c r="M1" s="38" t="s">
        <v>4</v>
      </c>
      <c r="N1" s="5"/>
      <c r="O1" s="38" t="s">
        <v>5</v>
      </c>
      <c r="P1" s="5"/>
      <c r="Q1" s="38" t="s">
        <v>6</v>
      </c>
      <c r="R1" s="5"/>
      <c r="S1" s="38" t="s">
        <v>7</v>
      </c>
      <c r="T1" s="5"/>
      <c r="U1" s="38" t="s">
        <v>8</v>
      </c>
    </row>
    <row r="2" spans="1:21" ht="15.75" thickTop="1" x14ac:dyDescent="0.25">
      <c r="A2" s="27"/>
      <c r="B2" s="27" t="s">
        <v>155</v>
      </c>
      <c r="C2" s="27"/>
      <c r="D2" s="27"/>
      <c r="E2" s="27"/>
      <c r="F2" s="27"/>
      <c r="G2" s="28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9"/>
      <c r="T2" s="27"/>
      <c r="U2" s="29"/>
    </row>
    <row r="3" spans="1:21" x14ac:dyDescent="0.25">
      <c r="A3" s="30"/>
      <c r="B3" s="30"/>
      <c r="C3" s="30"/>
      <c r="D3" s="30"/>
      <c r="E3" s="30" t="s">
        <v>157</v>
      </c>
      <c r="F3" s="30"/>
      <c r="G3" s="31">
        <v>43348</v>
      </c>
      <c r="H3" s="30"/>
      <c r="I3" s="30"/>
      <c r="J3" s="30"/>
      <c r="K3" s="30" t="s">
        <v>158</v>
      </c>
      <c r="L3" s="30"/>
      <c r="M3" s="30" t="s">
        <v>160</v>
      </c>
      <c r="N3" s="30"/>
      <c r="O3" s="32"/>
      <c r="P3" s="30"/>
      <c r="Q3" s="30" t="s">
        <v>161</v>
      </c>
      <c r="R3" s="30"/>
      <c r="S3" s="33">
        <v>10.5</v>
      </c>
      <c r="T3" s="30"/>
      <c r="U3" s="33">
        <f>ROUND(U2+S3,5)</f>
        <v>10.5</v>
      </c>
    </row>
    <row r="4" spans="1:21" x14ac:dyDescent="0.25">
      <c r="A4" s="30"/>
      <c r="B4" s="30"/>
      <c r="C4" s="30"/>
      <c r="D4" s="30"/>
      <c r="E4" s="30" t="s">
        <v>157</v>
      </c>
      <c r="F4" s="30"/>
      <c r="G4" s="31">
        <v>43353</v>
      </c>
      <c r="H4" s="30"/>
      <c r="I4" s="30"/>
      <c r="J4" s="30"/>
      <c r="K4" s="30" t="s">
        <v>159</v>
      </c>
      <c r="L4" s="30"/>
      <c r="M4" s="30" t="s">
        <v>160</v>
      </c>
      <c r="N4" s="30"/>
      <c r="O4" s="32"/>
      <c r="P4" s="30"/>
      <c r="Q4" s="30" t="s">
        <v>161</v>
      </c>
      <c r="R4" s="30"/>
      <c r="S4" s="33">
        <v>1.75</v>
      </c>
      <c r="T4" s="30"/>
      <c r="U4" s="33">
        <f>ROUND(U3+S4,5)</f>
        <v>12.25</v>
      </c>
    </row>
    <row r="5" spans="1:21" x14ac:dyDescent="0.25">
      <c r="A5" s="30"/>
      <c r="B5" s="30"/>
      <c r="C5" s="30"/>
      <c r="D5" s="30"/>
      <c r="E5" s="30" t="s">
        <v>157</v>
      </c>
      <c r="F5" s="30"/>
      <c r="G5" s="31">
        <v>43354</v>
      </c>
      <c r="H5" s="30"/>
      <c r="I5" s="30"/>
      <c r="J5" s="30"/>
      <c r="K5" s="30" t="s">
        <v>158</v>
      </c>
      <c r="L5" s="30"/>
      <c r="M5" s="30" t="s">
        <v>160</v>
      </c>
      <c r="N5" s="30"/>
      <c r="O5" s="32"/>
      <c r="P5" s="30"/>
      <c r="Q5" s="30" t="s">
        <v>161</v>
      </c>
      <c r="R5" s="30"/>
      <c r="S5" s="33">
        <v>10.5</v>
      </c>
      <c r="T5" s="30"/>
      <c r="U5" s="33">
        <f>ROUND(U4+S5,5)</f>
        <v>22.75</v>
      </c>
    </row>
    <row r="6" spans="1:21" x14ac:dyDescent="0.25">
      <c r="A6" s="30"/>
      <c r="B6" s="30"/>
      <c r="C6" s="30"/>
      <c r="D6" s="30"/>
      <c r="E6" s="30" t="s">
        <v>157</v>
      </c>
      <c r="F6" s="30"/>
      <c r="G6" s="31">
        <v>43361</v>
      </c>
      <c r="H6" s="30"/>
      <c r="I6" s="30"/>
      <c r="J6" s="30"/>
      <c r="K6" s="30" t="s">
        <v>158</v>
      </c>
      <c r="L6" s="30"/>
      <c r="M6" s="30" t="s">
        <v>160</v>
      </c>
      <c r="N6" s="30"/>
      <c r="O6" s="32"/>
      <c r="P6" s="30"/>
      <c r="Q6" s="30" t="s">
        <v>161</v>
      </c>
      <c r="R6" s="30"/>
      <c r="S6" s="33">
        <v>10.5</v>
      </c>
      <c r="T6" s="30"/>
      <c r="U6" s="33">
        <f>ROUND(U5+S6,5)</f>
        <v>33.25</v>
      </c>
    </row>
    <row r="7" spans="1:21" ht="15.75" thickBot="1" x14ac:dyDescent="0.3">
      <c r="A7" s="30"/>
      <c r="B7" s="30"/>
      <c r="C7" s="30"/>
      <c r="D7" s="30"/>
      <c r="E7" s="30" t="s">
        <v>157</v>
      </c>
      <c r="F7" s="30"/>
      <c r="G7" s="31">
        <v>43368</v>
      </c>
      <c r="H7" s="30"/>
      <c r="I7" s="30"/>
      <c r="J7" s="30"/>
      <c r="K7" s="30" t="s">
        <v>158</v>
      </c>
      <c r="L7" s="30"/>
      <c r="M7" s="30" t="s">
        <v>160</v>
      </c>
      <c r="N7" s="30"/>
      <c r="O7" s="32"/>
      <c r="P7" s="30"/>
      <c r="Q7" s="30" t="s">
        <v>161</v>
      </c>
      <c r="R7" s="30"/>
      <c r="S7" s="34">
        <v>10.5</v>
      </c>
      <c r="T7" s="30"/>
      <c r="U7" s="34">
        <f>ROUND(U6+S7,5)</f>
        <v>43.75</v>
      </c>
    </row>
    <row r="8" spans="1:21" ht="15.75" thickBot="1" x14ac:dyDescent="0.3">
      <c r="A8" s="30"/>
      <c r="B8" s="30" t="s">
        <v>156</v>
      </c>
      <c r="C8" s="30"/>
      <c r="D8" s="30"/>
      <c r="E8" s="30"/>
      <c r="F8" s="30"/>
      <c r="G8" s="31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5">
        <f>ROUND(SUM(S2:S7),5)</f>
        <v>43.75</v>
      </c>
      <c r="T8" s="30"/>
      <c r="U8" s="35">
        <f>U7</f>
        <v>43.75</v>
      </c>
    </row>
    <row r="9" spans="1:21" s="37" customFormat="1" ht="12" thickBot="1" x14ac:dyDescent="0.25">
      <c r="A9" s="27" t="s">
        <v>9</v>
      </c>
      <c r="B9" s="27"/>
      <c r="C9" s="27"/>
      <c r="D9" s="27"/>
      <c r="E9" s="27"/>
      <c r="F9" s="27"/>
      <c r="G9" s="28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36">
        <f>S8</f>
        <v>43.75</v>
      </c>
      <c r="T9" s="27"/>
      <c r="U9" s="36">
        <f>U8</f>
        <v>43.75</v>
      </c>
    </row>
    <row r="10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1:29 PM
&amp;"Arial,Bold"&amp;8 10/03/18
&amp;"Arial,Bold"&amp;8 Accrual Basis&amp;C&amp;"Arial,Bold"&amp;12 City of Dyer Payroll
&amp;"Arial,Bold"&amp;14 Expenses by Vendor Detail
&amp;"Arial,Bold"&amp;10 September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969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29697" r:id="rId4" name="FILTER"/>
      </mc:Fallback>
    </mc:AlternateContent>
    <mc:AlternateContent xmlns:mc="http://schemas.openxmlformats.org/markup-compatibility/2006">
      <mc:Choice Requires="x14">
        <control shapeId="29698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29698" r:id="rId6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F26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18" customWidth="1"/>
    <col min="5" max="5" width="31.42578125" style="18" customWidth="1"/>
    <col min="6" max="6" width="8.7109375" style="9" bestFit="1" customWidth="1"/>
  </cols>
  <sheetData>
    <row r="1" spans="1:6" s="8" customFormat="1" ht="15.75" thickBot="1" x14ac:dyDescent="0.3">
      <c r="A1" s="17"/>
      <c r="B1" s="17"/>
      <c r="C1" s="17"/>
      <c r="D1" s="17"/>
      <c r="E1" s="17"/>
      <c r="F1" s="6" t="s">
        <v>10</v>
      </c>
    </row>
    <row r="2" spans="1:6" ht="15.75" thickTop="1" x14ac:dyDescent="0.25">
      <c r="A2" s="1" t="s">
        <v>11</v>
      </c>
      <c r="B2" s="1"/>
      <c r="C2" s="1"/>
      <c r="D2" s="1"/>
      <c r="E2" s="1"/>
      <c r="F2" s="13"/>
    </row>
    <row r="3" spans="1:6" x14ac:dyDescent="0.25">
      <c r="A3" s="1"/>
      <c r="B3" s="1" t="s">
        <v>12</v>
      </c>
      <c r="C3" s="1"/>
      <c r="D3" s="1"/>
      <c r="E3" s="1"/>
      <c r="F3" s="13"/>
    </row>
    <row r="4" spans="1:6" x14ac:dyDescent="0.25">
      <c r="A4" s="1"/>
      <c r="B4" s="1"/>
      <c r="C4" s="1" t="s">
        <v>13</v>
      </c>
      <c r="D4" s="1"/>
      <c r="E4" s="1"/>
      <c r="F4" s="13"/>
    </row>
    <row r="5" spans="1:6" x14ac:dyDescent="0.25">
      <c r="A5" s="1"/>
      <c r="B5" s="1"/>
      <c r="C5" s="1"/>
      <c r="D5" s="1" t="s">
        <v>145</v>
      </c>
      <c r="E5" s="1"/>
      <c r="F5" s="13"/>
    </row>
    <row r="6" spans="1:6" x14ac:dyDescent="0.25">
      <c r="A6" s="1"/>
      <c r="B6" s="1"/>
      <c r="C6" s="1"/>
      <c r="D6" s="1"/>
      <c r="E6" s="1" t="s">
        <v>146</v>
      </c>
      <c r="F6" s="13">
        <v>33.74</v>
      </c>
    </row>
    <row r="7" spans="1:6" x14ac:dyDescent="0.25">
      <c r="A7" s="1"/>
      <c r="B7" s="1"/>
      <c r="C7" s="1"/>
      <c r="D7" s="1"/>
      <c r="E7" s="1" t="s">
        <v>147</v>
      </c>
      <c r="F7" s="13">
        <v>87.5</v>
      </c>
    </row>
    <row r="8" spans="1:6" x14ac:dyDescent="0.25">
      <c r="A8" s="1"/>
      <c r="B8" s="1"/>
      <c r="C8" s="1"/>
      <c r="D8" s="1"/>
      <c r="E8" s="1" t="s">
        <v>148</v>
      </c>
      <c r="F8" s="13">
        <v>961.2</v>
      </c>
    </row>
    <row r="9" spans="1:6" x14ac:dyDescent="0.25">
      <c r="A9" s="1"/>
      <c r="B9" s="1"/>
      <c r="C9" s="1"/>
      <c r="D9" s="1"/>
      <c r="E9" s="1" t="s">
        <v>144</v>
      </c>
      <c r="F9" s="13">
        <v>1499.17</v>
      </c>
    </row>
    <row r="10" spans="1:6" x14ac:dyDescent="0.25">
      <c r="A10" s="1"/>
      <c r="B10" s="1"/>
      <c r="C10" s="1"/>
      <c r="D10" s="1"/>
      <c r="E10" s="1" t="s">
        <v>149</v>
      </c>
      <c r="F10" s="13">
        <v>127.53</v>
      </c>
    </row>
    <row r="11" spans="1:6" x14ac:dyDescent="0.25">
      <c r="A11" s="1"/>
      <c r="B11" s="1"/>
      <c r="C11" s="1"/>
      <c r="D11" s="1"/>
      <c r="E11" s="1" t="s">
        <v>150</v>
      </c>
      <c r="F11" s="13">
        <v>9827.26</v>
      </c>
    </row>
    <row r="12" spans="1:6" x14ac:dyDescent="0.25">
      <c r="A12" s="1"/>
      <c r="B12" s="1"/>
      <c r="C12" s="1"/>
      <c r="D12" s="1"/>
      <c r="E12" s="1" t="s">
        <v>151</v>
      </c>
      <c r="F12" s="13">
        <v>971.4</v>
      </c>
    </row>
    <row r="13" spans="1:6" x14ac:dyDescent="0.25">
      <c r="A13" s="1"/>
      <c r="B13" s="1"/>
      <c r="C13" s="1"/>
      <c r="D13" s="1"/>
      <c r="E13" s="1" t="s">
        <v>152</v>
      </c>
      <c r="F13" s="13">
        <v>3197.58</v>
      </c>
    </row>
    <row r="14" spans="1:6" ht="15.75" thickBot="1" x14ac:dyDescent="0.3">
      <c r="A14" s="1"/>
      <c r="B14" s="1"/>
      <c r="C14" s="1"/>
      <c r="D14" s="1"/>
      <c r="E14" s="1" t="s">
        <v>153</v>
      </c>
      <c r="F14" s="14">
        <v>-5861.97</v>
      </c>
    </row>
    <row r="15" spans="1:6" ht="15.75" thickBot="1" x14ac:dyDescent="0.3">
      <c r="A15" s="1"/>
      <c r="B15" s="1"/>
      <c r="C15" s="1"/>
      <c r="D15" s="1" t="s">
        <v>154</v>
      </c>
      <c r="E15" s="1"/>
      <c r="F15" s="15">
        <f>ROUND(SUM(F5:F14),5)</f>
        <v>10843.41</v>
      </c>
    </row>
    <row r="16" spans="1:6" ht="15.75" thickBot="1" x14ac:dyDescent="0.3">
      <c r="A16" s="1"/>
      <c r="B16" s="1"/>
      <c r="C16" s="1" t="s">
        <v>18</v>
      </c>
      <c r="D16" s="1"/>
      <c r="E16" s="1"/>
      <c r="F16" s="15">
        <f>ROUND(F4+F15,5)</f>
        <v>10843.41</v>
      </c>
    </row>
    <row r="17" spans="1:6" ht="15.75" thickBot="1" x14ac:dyDescent="0.3">
      <c r="A17" s="1"/>
      <c r="B17" s="1" t="s">
        <v>19</v>
      </c>
      <c r="C17" s="1"/>
      <c r="D17" s="1"/>
      <c r="E17" s="1"/>
      <c r="F17" s="15">
        <f>ROUND(F3+F16,5)</f>
        <v>10843.41</v>
      </c>
    </row>
    <row r="18" spans="1:6" s="4" customFormat="1" ht="12" thickBot="1" x14ac:dyDescent="0.25">
      <c r="A18" s="1" t="s">
        <v>20</v>
      </c>
      <c r="B18" s="1"/>
      <c r="C18" s="1"/>
      <c r="D18" s="1"/>
      <c r="E18" s="1"/>
      <c r="F18" s="16">
        <f>ROUND(F2+F17,5)</f>
        <v>10843.41</v>
      </c>
    </row>
    <row r="19" spans="1:6" ht="15.75" thickTop="1" x14ac:dyDescent="0.25">
      <c r="A19" s="1" t="s">
        <v>21</v>
      </c>
      <c r="B19" s="1"/>
      <c r="C19" s="1"/>
      <c r="D19" s="1"/>
      <c r="E19" s="1"/>
      <c r="F19" s="13"/>
    </row>
    <row r="20" spans="1:6" x14ac:dyDescent="0.25">
      <c r="A20" s="1"/>
      <c r="B20" s="1" t="s">
        <v>22</v>
      </c>
      <c r="C20" s="1"/>
      <c r="D20" s="1"/>
      <c r="E20" s="1"/>
      <c r="F20" s="13"/>
    </row>
    <row r="21" spans="1:6" x14ac:dyDescent="0.25">
      <c r="A21" s="1"/>
      <c r="B21" s="1"/>
      <c r="C21" s="1" t="s">
        <v>77</v>
      </c>
      <c r="D21" s="1"/>
      <c r="E21" s="1"/>
      <c r="F21" s="13">
        <v>20708.87</v>
      </c>
    </row>
    <row r="22" spans="1:6" x14ac:dyDescent="0.25">
      <c r="A22" s="1"/>
      <c r="B22" s="1"/>
      <c r="C22" s="1" t="s">
        <v>23</v>
      </c>
      <c r="D22" s="1"/>
      <c r="E22" s="1"/>
      <c r="F22" s="13">
        <v>-8512.17</v>
      </c>
    </row>
    <row r="23" spans="1:6" ht="15.75" thickBot="1" x14ac:dyDescent="0.3">
      <c r="A23" s="1"/>
      <c r="B23" s="1"/>
      <c r="C23" s="1" t="s">
        <v>24</v>
      </c>
      <c r="D23" s="1"/>
      <c r="E23" s="1"/>
      <c r="F23" s="14">
        <v>-1353.29</v>
      </c>
    </row>
    <row r="24" spans="1:6" ht="15.75" thickBot="1" x14ac:dyDescent="0.3">
      <c r="A24" s="1"/>
      <c r="B24" s="1" t="s">
        <v>25</v>
      </c>
      <c r="C24" s="1"/>
      <c r="D24" s="1"/>
      <c r="E24" s="1"/>
      <c r="F24" s="15">
        <f>ROUND(SUM(F20:F23),5)</f>
        <v>10843.41</v>
      </c>
    </row>
    <row r="25" spans="1:6" s="4" customFormat="1" ht="12" thickBot="1" x14ac:dyDescent="0.25">
      <c r="A25" s="1" t="s">
        <v>26</v>
      </c>
      <c r="B25" s="1"/>
      <c r="C25" s="1"/>
      <c r="D25" s="1"/>
      <c r="E25" s="1"/>
      <c r="F25" s="16">
        <f>ROUND(F19+F24,5)</f>
        <v>10843.41</v>
      </c>
    </row>
    <row r="26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1:14 PM
&amp;"Arial,Bold"&amp;8 10/03/18
&amp;"Arial,Bold"&amp;8 Accrual Basis&amp;C&amp;"Arial,Bold"&amp;12 City of Dyer Police
&amp;"Arial,Bold"&amp;14 Balance Sheet
&amp;"Arial,Bold"&amp;10 As of September 30,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253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2530" r:id="rId4" name="HEADER"/>
      </mc:Fallback>
    </mc:AlternateContent>
    <mc:AlternateContent xmlns:mc="http://schemas.openxmlformats.org/markup-compatibility/2006">
      <mc:Choice Requires="x14">
        <control shapeId="2252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2529" r:id="rId6" name="FILT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U58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9" customWidth="1"/>
    <col min="2" max="2" width="30" style="9" customWidth="1"/>
    <col min="3" max="4" width="2.28515625" style="9" customWidth="1"/>
    <col min="5" max="5" width="5.28515625" style="9" bestFit="1" customWidth="1"/>
    <col min="6" max="6" width="2.28515625" style="9" customWidth="1"/>
    <col min="7" max="7" width="8.7109375" style="9" bestFit="1" customWidth="1"/>
    <col min="8" max="8" width="2.28515625" style="9" customWidth="1"/>
    <col min="9" max="9" width="4.5703125" style="9" bestFit="1" customWidth="1"/>
    <col min="10" max="10" width="2.28515625" style="9" customWidth="1"/>
    <col min="11" max="11" width="30.7109375" style="9" customWidth="1"/>
    <col min="12" max="12" width="2.28515625" style="9" customWidth="1"/>
    <col min="13" max="13" width="18.7109375" style="9" bestFit="1" customWidth="1"/>
    <col min="14" max="14" width="2.28515625" style="9" customWidth="1"/>
    <col min="15" max="15" width="3.28515625" style="9" bestFit="1" customWidth="1"/>
    <col min="16" max="16" width="2.28515625" style="9" customWidth="1"/>
    <col min="17" max="17" width="6.42578125" style="9" bestFit="1" customWidth="1"/>
    <col min="18" max="18" width="2.28515625" style="9" customWidth="1"/>
    <col min="19" max="19" width="7.28515625" style="9" bestFit="1" customWidth="1"/>
    <col min="20" max="20" width="2.28515625" style="9" customWidth="1"/>
    <col min="21" max="21" width="7" style="9" bestFit="1" customWidth="1"/>
  </cols>
  <sheetData>
    <row r="1" spans="1:21" s="8" customFormat="1" ht="15.75" thickBot="1" x14ac:dyDescent="0.3">
      <c r="A1" s="5"/>
      <c r="B1" s="5"/>
      <c r="C1" s="5"/>
      <c r="D1" s="5"/>
      <c r="E1" s="6" t="s">
        <v>0</v>
      </c>
      <c r="F1" s="5"/>
      <c r="G1" s="6" t="s">
        <v>1</v>
      </c>
      <c r="H1" s="5"/>
      <c r="I1" s="6" t="s">
        <v>2</v>
      </c>
      <c r="J1" s="5"/>
      <c r="K1" s="6" t="s">
        <v>3</v>
      </c>
      <c r="L1" s="5"/>
      <c r="M1" s="6" t="s">
        <v>4</v>
      </c>
      <c r="N1" s="5"/>
      <c r="O1" s="6" t="s">
        <v>5</v>
      </c>
      <c r="P1" s="5"/>
      <c r="Q1" s="6" t="s">
        <v>6</v>
      </c>
      <c r="R1" s="5"/>
      <c r="S1" s="6" t="s">
        <v>7</v>
      </c>
      <c r="T1" s="5"/>
      <c r="U1" s="6" t="s">
        <v>8</v>
      </c>
    </row>
    <row r="2" spans="1:21" ht="15.75" thickTop="1" x14ac:dyDescent="0.25">
      <c r="A2" s="1"/>
      <c r="B2" s="1" t="s">
        <v>78</v>
      </c>
      <c r="C2" s="1"/>
      <c r="D2" s="1"/>
      <c r="E2" s="1"/>
      <c r="F2" s="1"/>
      <c r="G2" s="2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1"/>
      <c r="T2" s="1"/>
      <c r="U2" s="21"/>
    </row>
    <row r="3" spans="1:21" ht="15.75" thickBot="1" x14ac:dyDescent="0.3">
      <c r="A3" s="19"/>
      <c r="B3" s="19"/>
      <c r="C3" s="22"/>
      <c r="D3" s="22"/>
      <c r="E3" s="22" t="s">
        <v>39</v>
      </c>
      <c r="F3" s="22"/>
      <c r="G3" s="23">
        <v>43369</v>
      </c>
      <c r="H3" s="22"/>
      <c r="I3" s="22" t="s">
        <v>88</v>
      </c>
      <c r="J3" s="22"/>
      <c r="K3" s="22" t="s">
        <v>94</v>
      </c>
      <c r="L3" s="22"/>
      <c r="M3" s="22" t="s">
        <v>136</v>
      </c>
      <c r="N3" s="22"/>
      <c r="O3" s="24"/>
      <c r="P3" s="22"/>
      <c r="Q3" s="22" t="s">
        <v>144</v>
      </c>
      <c r="R3" s="22"/>
      <c r="S3" s="25">
        <v>10.43</v>
      </c>
      <c r="T3" s="22"/>
      <c r="U3" s="25">
        <f>ROUND(U2+S3,5)</f>
        <v>10.43</v>
      </c>
    </row>
    <row r="4" spans="1:21" x14ac:dyDescent="0.25">
      <c r="A4" s="22"/>
      <c r="B4" s="22" t="s">
        <v>79</v>
      </c>
      <c r="C4" s="22"/>
      <c r="D4" s="22"/>
      <c r="E4" s="22"/>
      <c r="F4" s="22"/>
      <c r="G4" s="23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13">
        <f>ROUND(SUM(S2:S3),5)</f>
        <v>10.43</v>
      </c>
      <c r="T4" s="22"/>
      <c r="U4" s="13">
        <f>U3</f>
        <v>10.43</v>
      </c>
    </row>
    <row r="5" spans="1:21" x14ac:dyDescent="0.25">
      <c r="A5" s="1"/>
      <c r="B5" s="1" t="s">
        <v>27</v>
      </c>
      <c r="C5" s="1"/>
      <c r="D5" s="1"/>
      <c r="E5" s="1"/>
      <c r="F5" s="1"/>
      <c r="G5" s="2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1"/>
      <c r="T5" s="1"/>
      <c r="U5" s="21"/>
    </row>
    <row r="6" spans="1:21" ht="15.75" thickBot="1" x14ac:dyDescent="0.3">
      <c r="A6" s="19"/>
      <c r="B6" s="19"/>
      <c r="C6" s="22"/>
      <c r="D6" s="22"/>
      <c r="E6" s="22" t="s">
        <v>39</v>
      </c>
      <c r="F6" s="22"/>
      <c r="G6" s="23">
        <v>43356</v>
      </c>
      <c r="H6" s="22"/>
      <c r="I6" s="22" t="s">
        <v>89</v>
      </c>
      <c r="J6" s="22"/>
      <c r="K6" s="22" t="s">
        <v>48</v>
      </c>
      <c r="L6" s="22"/>
      <c r="M6" s="22" t="s">
        <v>137</v>
      </c>
      <c r="N6" s="22"/>
      <c r="O6" s="24"/>
      <c r="P6" s="22"/>
      <c r="Q6" s="22" t="s">
        <v>144</v>
      </c>
      <c r="R6" s="22"/>
      <c r="S6" s="25">
        <v>556.25</v>
      </c>
      <c r="T6" s="22"/>
      <c r="U6" s="25">
        <f>ROUND(U5+S6,5)</f>
        <v>556.25</v>
      </c>
    </row>
    <row r="7" spans="1:21" x14ac:dyDescent="0.25">
      <c r="A7" s="22"/>
      <c r="B7" s="22" t="s">
        <v>28</v>
      </c>
      <c r="C7" s="22"/>
      <c r="D7" s="22"/>
      <c r="E7" s="22"/>
      <c r="F7" s="22"/>
      <c r="G7" s="23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13">
        <f>ROUND(SUM(S5:S6),5)</f>
        <v>556.25</v>
      </c>
      <c r="T7" s="22"/>
      <c r="U7" s="13">
        <f>U6</f>
        <v>556.25</v>
      </c>
    </row>
    <row r="8" spans="1:21" x14ac:dyDescent="0.25">
      <c r="A8" s="1"/>
      <c r="B8" s="1" t="s">
        <v>80</v>
      </c>
      <c r="C8" s="1"/>
      <c r="D8" s="1"/>
      <c r="E8" s="1"/>
      <c r="F8" s="1"/>
      <c r="G8" s="2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1"/>
      <c r="T8" s="1"/>
      <c r="U8" s="21"/>
    </row>
    <row r="9" spans="1:21" x14ac:dyDescent="0.25">
      <c r="A9" s="22"/>
      <c r="B9" s="22"/>
      <c r="C9" s="22"/>
      <c r="D9" s="22"/>
      <c r="E9" s="22" t="s">
        <v>39</v>
      </c>
      <c r="F9" s="22"/>
      <c r="G9" s="23">
        <v>43347</v>
      </c>
      <c r="H9" s="22"/>
      <c r="I9" s="22" t="s">
        <v>90</v>
      </c>
      <c r="J9" s="22"/>
      <c r="K9" s="22" t="s">
        <v>95</v>
      </c>
      <c r="L9" s="22"/>
      <c r="M9" s="22" t="s">
        <v>138</v>
      </c>
      <c r="N9" s="22"/>
      <c r="O9" s="24"/>
      <c r="P9" s="22"/>
      <c r="Q9" s="22" t="s">
        <v>144</v>
      </c>
      <c r="R9" s="22"/>
      <c r="S9" s="13">
        <v>42</v>
      </c>
      <c r="T9" s="22"/>
      <c r="U9" s="13">
        <f t="shared" ref="U9:U45" si="0">ROUND(U8+S9,5)</f>
        <v>42</v>
      </c>
    </row>
    <row r="10" spans="1:21" x14ac:dyDescent="0.25">
      <c r="A10" s="22"/>
      <c r="B10" s="22"/>
      <c r="C10" s="22"/>
      <c r="D10" s="22"/>
      <c r="E10" s="22" t="s">
        <v>39</v>
      </c>
      <c r="F10" s="22"/>
      <c r="G10" s="23">
        <v>43347</v>
      </c>
      <c r="H10" s="22"/>
      <c r="I10" s="22" t="s">
        <v>90</v>
      </c>
      <c r="J10" s="22"/>
      <c r="K10" s="22" t="s">
        <v>96</v>
      </c>
      <c r="L10" s="22"/>
      <c r="M10" s="22" t="s">
        <v>139</v>
      </c>
      <c r="N10" s="22"/>
      <c r="O10" s="24"/>
      <c r="P10" s="22"/>
      <c r="Q10" s="22" t="s">
        <v>144</v>
      </c>
      <c r="R10" s="22"/>
      <c r="S10" s="13">
        <v>24</v>
      </c>
      <c r="T10" s="22"/>
      <c r="U10" s="13">
        <f t="shared" si="0"/>
        <v>66</v>
      </c>
    </row>
    <row r="11" spans="1:21" x14ac:dyDescent="0.25">
      <c r="A11" s="22"/>
      <c r="B11" s="22"/>
      <c r="C11" s="22"/>
      <c r="D11" s="22"/>
      <c r="E11" s="22" t="s">
        <v>39</v>
      </c>
      <c r="F11" s="22"/>
      <c r="G11" s="23">
        <v>43347</v>
      </c>
      <c r="H11" s="22"/>
      <c r="I11" s="22" t="s">
        <v>90</v>
      </c>
      <c r="J11" s="22"/>
      <c r="K11" s="22" t="s">
        <v>97</v>
      </c>
      <c r="L11" s="22"/>
      <c r="M11" s="22" t="s">
        <v>139</v>
      </c>
      <c r="N11" s="22"/>
      <c r="O11" s="24"/>
      <c r="P11" s="22"/>
      <c r="Q11" s="22" t="s">
        <v>144</v>
      </c>
      <c r="R11" s="22"/>
      <c r="S11" s="13">
        <v>22</v>
      </c>
      <c r="T11" s="22"/>
      <c r="U11" s="13">
        <f t="shared" si="0"/>
        <v>88</v>
      </c>
    </row>
    <row r="12" spans="1:21" x14ac:dyDescent="0.25">
      <c r="A12" s="22"/>
      <c r="B12" s="22"/>
      <c r="C12" s="22"/>
      <c r="D12" s="22"/>
      <c r="E12" s="22" t="s">
        <v>39</v>
      </c>
      <c r="F12" s="22"/>
      <c r="G12" s="23">
        <v>43347</v>
      </c>
      <c r="H12" s="22"/>
      <c r="I12" s="22" t="s">
        <v>90</v>
      </c>
      <c r="J12" s="22"/>
      <c r="K12" s="22" t="s">
        <v>98</v>
      </c>
      <c r="L12" s="22"/>
      <c r="M12" s="22" t="s">
        <v>139</v>
      </c>
      <c r="N12" s="22"/>
      <c r="O12" s="24"/>
      <c r="P12" s="22"/>
      <c r="Q12" s="22" t="s">
        <v>144</v>
      </c>
      <c r="R12" s="22"/>
      <c r="S12" s="13">
        <v>27</v>
      </c>
      <c r="T12" s="22"/>
      <c r="U12" s="13">
        <f t="shared" si="0"/>
        <v>115</v>
      </c>
    </row>
    <row r="13" spans="1:21" x14ac:dyDescent="0.25">
      <c r="A13" s="22"/>
      <c r="B13" s="22"/>
      <c r="C13" s="22"/>
      <c r="D13" s="22"/>
      <c r="E13" s="22" t="s">
        <v>39</v>
      </c>
      <c r="F13" s="22"/>
      <c r="G13" s="23">
        <v>43347</v>
      </c>
      <c r="H13" s="22"/>
      <c r="I13" s="22" t="s">
        <v>90</v>
      </c>
      <c r="J13" s="22"/>
      <c r="K13" s="22" t="s">
        <v>99</v>
      </c>
      <c r="L13" s="22"/>
      <c r="M13" s="22" t="s">
        <v>140</v>
      </c>
      <c r="N13" s="22"/>
      <c r="O13" s="24"/>
      <c r="P13" s="22"/>
      <c r="Q13" s="22" t="s">
        <v>144</v>
      </c>
      <c r="R13" s="22"/>
      <c r="S13" s="13">
        <v>37</v>
      </c>
      <c r="T13" s="22"/>
      <c r="U13" s="13">
        <f t="shared" si="0"/>
        <v>152</v>
      </c>
    </row>
    <row r="14" spans="1:21" x14ac:dyDescent="0.25">
      <c r="A14" s="22"/>
      <c r="B14" s="22"/>
      <c r="C14" s="22"/>
      <c r="D14" s="22"/>
      <c r="E14" s="22" t="s">
        <v>39</v>
      </c>
      <c r="F14" s="22"/>
      <c r="G14" s="23">
        <v>43347</v>
      </c>
      <c r="H14" s="22"/>
      <c r="I14" s="22" t="s">
        <v>90</v>
      </c>
      <c r="J14" s="22"/>
      <c r="K14" s="22" t="s">
        <v>100</v>
      </c>
      <c r="L14" s="22"/>
      <c r="M14" s="22" t="s">
        <v>138</v>
      </c>
      <c r="N14" s="22"/>
      <c r="O14" s="24"/>
      <c r="P14" s="22"/>
      <c r="Q14" s="22" t="s">
        <v>144</v>
      </c>
      <c r="R14" s="22"/>
      <c r="S14" s="13">
        <v>47</v>
      </c>
      <c r="T14" s="22"/>
      <c r="U14" s="13">
        <f t="shared" si="0"/>
        <v>199</v>
      </c>
    </row>
    <row r="15" spans="1:21" x14ac:dyDescent="0.25">
      <c r="A15" s="22"/>
      <c r="B15" s="22"/>
      <c r="C15" s="22"/>
      <c r="D15" s="22"/>
      <c r="E15" s="22" t="s">
        <v>39</v>
      </c>
      <c r="F15" s="22"/>
      <c r="G15" s="23">
        <v>43347</v>
      </c>
      <c r="H15" s="22"/>
      <c r="I15" s="22" t="s">
        <v>90</v>
      </c>
      <c r="J15" s="22"/>
      <c r="K15" s="22" t="s">
        <v>101</v>
      </c>
      <c r="L15" s="22"/>
      <c r="M15" s="22" t="s">
        <v>139</v>
      </c>
      <c r="N15" s="22"/>
      <c r="O15" s="24"/>
      <c r="P15" s="22"/>
      <c r="Q15" s="22" t="s">
        <v>144</v>
      </c>
      <c r="R15" s="22"/>
      <c r="S15" s="13">
        <v>24.3</v>
      </c>
      <c r="T15" s="22"/>
      <c r="U15" s="13">
        <f t="shared" si="0"/>
        <v>223.3</v>
      </c>
    </row>
    <row r="16" spans="1:21" x14ac:dyDescent="0.25">
      <c r="A16" s="22"/>
      <c r="B16" s="22"/>
      <c r="C16" s="22"/>
      <c r="D16" s="22"/>
      <c r="E16" s="22" t="s">
        <v>39</v>
      </c>
      <c r="F16" s="22"/>
      <c r="G16" s="23">
        <v>43347</v>
      </c>
      <c r="H16" s="22"/>
      <c r="I16" s="22" t="s">
        <v>90</v>
      </c>
      <c r="J16" s="22"/>
      <c r="K16" s="22" t="s">
        <v>102</v>
      </c>
      <c r="L16" s="22"/>
      <c r="M16" s="22" t="s">
        <v>139</v>
      </c>
      <c r="N16" s="22"/>
      <c r="O16" s="24"/>
      <c r="P16" s="22"/>
      <c r="Q16" s="22" t="s">
        <v>144</v>
      </c>
      <c r="R16" s="22"/>
      <c r="S16" s="13">
        <v>30.36</v>
      </c>
      <c r="T16" s="22"/>
      <c r="U16" s="13">
        <f t="shared" si="0"/>
        <v>253.66</v>
      </c>
    </row>
    <row r="17" spans="1:21" x14ac:dyDescent="0.25">
      <c r="A17" s="22"/>
      <c r="B17" s="22"/>
      <c r="C17" s="22"/>
      <c r="D17" s="22"/>
      <c r="E17" s="22" t="s">
        <v>39</v>
      </c>
      <c r="F17" s="22"/>
      <c r="G17" s="23">
        <v>43347</v>
      </c>
      <c r="H17" s="22"/>
      <c r="I17" s="22" t="s">
        <v>90</v>
      </c>
      <c r="J17" s="22"/>
      <c r="K17" s="22" t="s">
        <v>103</v>
      </c>
      <c r="L17" s="22"/>
      <c r="M17" s="22" t="s">
        <v>139</v>
      </c>
      <c r="N17" s="22"/>
      <c r="O17" s="24"/>
      <c r="P17" s="22"/>
      <c r="Q17" s="22" t="s">
        <v>144</v>
      </c>
      <c r="R17" s="22"/>
      <c r="S17" s="13">
        <v>26</v>
      </c>
      <c r="T17" s="22"/>
      <c r="U17" s="13">
        <f t="shared" si="0"/>
        <v>279.66000000000003</v>
      </c>
    </row>
    <row r="18" spans="1:21" x14ac:dyDescent="0.25">
      <c r="A18" s="22"/>
      <c r="B18" s="22"/>
      <c r="C18" s="22"/>
      <c r="D18" s="22"/>
      <c r="E18" s="22" t="s">
        <v>39</v>
      </c>
      <c r="F18" s="22"/>
      <c r="G18" s="23">
        <v>43347</v>
      </c>
      <c r="H18" s="22"/>
      <c r="I18" s="22" t="s">
        <v>90</v>
      </c>
      <c r="J18" s="22"/>
      <c r="K18" s="22" t="s">
        <v>104</v>
      </c>
      <c r="L18" s="22"/>
      <c r="M18" s="22" t="s">
        <v>140</v>
      </c>
      <c r="N18" s="22"/>
      <c r="O18" s="24"/>
      <c r="P18" s="22"/>
      <c r="Q18" s="22" t="s">
        <v>144</v>
      </c>
      <c r="R18" s="22"/>
      <c r="S18" s="13">
        <v>25</v>
      </c>
      <c r="T18" s="22"/>
      <c r="U18" s="13">
        <f t="shared" si="0"/>
        <v>304.66000000000003</v>
      </c>
    </row>
    <row r="19" spans="1:21" x14ac:dyDescent="0.25">
      <c r="A19" s="22"/>
      <c r="B19" s="22"/>
      <c r="C19" s="22"/>
      <c r="D19" s="22"/>
      <c r="E19" s="22" t="s">
        <v>39</v>
      </c>
      <c r="F19" s="22"/>
      <c r="G19" s="23">
        <v>43347</v>
      </c>
      <c r="H19" s="22"/>
      <c r="I19" s="22" t="s">
        <v>90</v>
      </c>
      <c r="J19" s="22"/>
      <c r="K19" s="22" t="s">
        <v>105</v>
      </c>
      <c r="L19" s="22"/>
      <c r="M19" s="22" t="s">
        <v>140</v>
      </c>
      <c r="N19" s="22"/>
      <c r="O19" s="24"/>
      <c r="P19" s="22"/>
      <c r="Q19" s="22" t="s">
        <v>144</v>
      </c>
      <c r="R19" s="22"/>
      <c r="S19" s="13">
        <v>35</v>
      </c>
      <c r="T19" s="22"/>
      <c r="U19" s="13">
        <f t="shared" si="0"/>
        <v>339.66</v>
      </c>
    </row>
    <row r="20" spans="1:21" x14ac:dyDescent="0.25">
      <c r="A20" s="22"/>
      <c r="B20" s="22"/>
      <c r="C20" s="22"/>
      <c r="D20" s="22"/>
      <c r="E20" s="22" t="s">
        <v>39</v>
      </c>
      <c r="F20" s="22"/>
      <c r="G20" s="23">
        <v>43347</v>
      </c>
      <c r="H20" s="22"/>
      <c r="I20" s="22" t="s">
        <v>90</v>
      </c>
      <c r="J20" s="22"/>
      <c r="K20" s="22" t="s">
        <v>106</v>
      </c>
      <c r="L20" s="22"/>
      <c r="M20" s="22" t="s">
        <v>139</v>
      </c>
      <c r="N20" s="22"/>
      <c r="O20" s="24"/>
      <c r="P20" s="22"/>
      <c r="Q20" s="22" t="s">
        <v>144</v>
      </c>
      <c r="R20" s="22"/>
      <c r="S20" s="13">
        <v>26.02</v>
      </c>
      <c r="T20" s="22"/>
      <c r="U20" s="13">
        <f t="shared" si="0"/>
        <v>365.68</v>
      </c>
    </row>
    <row r="21" spans="1:21" x14ac:dyDescent="0.25">
      <c r="A21" s="22"/>
      <c r="B21" s="22"/>
      <c r="C21" s="22"/>
      <c r="D21" s="22"/>
      <c r="E21" s="22" t="s">
        <v>39</v>
      </c>
      <c r="F21" s="22"/>
      <c r="G21" s="23">
        <v>43347</v>
      </c>
      <c r="H21" s="22"/>
      <c r="I21" s="22" t="s">
        <v>90</v>
      </c>
      <c r="J21" s="22"/>
      <c r="K21" s="22" t="s">
        <v>107</v>
      </c>
      <c r="L21" s="22"/>
      <c r="M21" s="22" t="s">
        <v>139</v>
      </c>
      <c r="N21" s="22"/>
      <c r="O21" s="24"/>
      <c r="P21" s="22"/>
      <c r="Q21" s="22" t="s">
        <v>144</v>
      </c>
      <c r="R21" s="22"/>
      <c r="S21" s="13">
        <v>25</v>
      </c>
      <c r="T21" s="22"/>
      <c r="U21" s="13">
        <f t="shared" si="0"/>
        <v>390.68</v>
      </c>
    </row>
    <row r="22" spans="1:21" x14ac:dyDescent="0.25">
      <c r="A22" s="22"/>
      <c r="B22" s="22"/>
      <c r="C22" s="22"/>
      <c r="D22" s="22"/>
      <c r="E22" s="22" t="s">
        <v>39</v>
      </c>
      <c r="F22" s="22"/>
      <c r="G22" s="23">
        <v>43347</v>
      </c>
      <c r="H22" s="22"/>
      <c r="I22" s="22" t="s">
        <v>90</v>
      </c>
      <c r="J22" s="22"/>
      <c r="K22" s="22" t="s">
        <v>108</v>
      </c>
      <c r="L22" s="22"/>
      <c r="M22" s="22" t="s">
        <v>139</v>
      </c>
      <c r="N22" s="22"/>
      <c r="O22" s="24"/>
      <c r="P22" s="22"/>
      <c r="Q22" s="22" t="s">
        <v>144</v>
      </c>
      <c r="R22" s="22"/>
      <c r="S22" s="13">
        <v>24.01</v>
      </c>
      <c r="T22" s="22"/>
      <c r="U22" s="13">
        <f t="shared" si="0"/>
        <v>414.69</v>
      </c>
    </row>
    <row r="23" spans="1:21" x14ac:dyDescent="0.25">
      <c r="A23" s="22"/>
      <c r="B23" s="22"/>
      <c r="C23" s="22"/>
      <c r="D23" s="22"/>
      <c r="E23" s="22" t="s">
        <v>39</v>
      </c>
      <c r="F23" s="22"/>
      <c r="G23" s="23">
        <v>43347</v>
      </c>
      <c r="H23" s="22"/>
      <c r="I23" s="22" t="s">
        <v>90</v>
      </c>
      <c r="J23" s="22"/>
      <c r="K23" s="22" t="s">
        <v>109</v>
      </c>
      <c r="L23" s="22"/>
      <c r="M23" s="22" t="s">
        <v>138</v>
      </c>
      <c r="N23" s="22"/>
      <c r="O23" s="24"/>
      <c r="P23" s="22"/>
      <c r="Q23" s="22" t="s">
        <v>144</v>
      </c>
      <c r="R23" s="22"/>
      <c r="S23" s="13">
        <v>40</v>
      </c>
      <c r="T23" s="22"/>
      <c r="U23" s="13">
        <f t="shared" si="0"/>
        <v>454.69</v>
      </c>
    </row>
    <row r="24" spans="1:21" x14ac:dyDescent="0.25">
      <c r="A24" s="22"/>
      <c r="B24" s="22"/>
      <c r="C24" s="22"/>
      <c r="D24" s="22"/>
      <c r="E24" s="22" t="s">
        <v>39</v>
      </c>
      <c r="F24" s="22"/>
      <c r="G24" s="23">
        <v>43347</v>
      </c>
      <c r="H24" s="22"/>
      <c r="I24" s="22" t="s">
        <v>90</v>
      </c>
      <c r="J24" s="22"/>
      <c r="K24" s="22" t="s">
        <v>110</v>
      </c>
      <c r="L24" s="22"/>
      <c r="M24" s="22" t="s">
        <v>140</v>
      </c>
      <c r="N24" s="22"/>
      <c r="O24" s="24"/>
      <c r="P24" s="22"/>
      <c r="Q24" s="22" t="s">
        <v>144</v>
      </c>
      <c r="R24" s="22"/>
      <c r="S24" s="13">
        <v>30</v>
      </c>
      <c r="T24" s="22"/>
      <c r="U24" s="13">
        <f t="shared" si="0"/>
        <v>484.69</v>
      </c>
    </row>
    <row r="25" spans="1:21" x14ac:dyDescent="0.25">
      <c r="A25" s="22"/>
      <c r="B25" s="22"/>
      <c r="C25" s="22"/>
      <c r="D25" s="22"/>
      <c r="E25" s="22" t="s">
        <v>39</v>
      </c>
      <c r="F25" s="22"/>
      <c r="G25" s="23">
        <v>43347</v>
      </c>
      <c r="H25" s="22"/>
      <c r="I25" s="22" t="s">
        <v>90</v>
      </c>
      <c r="J25" s="22"/>
      <c r="K25" s="22" t="s">
        <v>111</v>
      </c>
      <c r="L25" s="22"/>
      <c r="M25" s="22" t="s">
        <v>138</v>
      </c>
      <c r="N25" s="22"/>
      <c r="O25" s="24"/>
      <c r="P25" s="22"/>
      <c r="Q25" s="22" t="s">
        <v>144</v>
      </c>
      <c r="R25" s="22"/>
      <c r="S25" s="13">
        <v>36.01</v>
      </c>
      <c r="T25" s="22"/>
      <c r="U25" s="13">
        <f t="shared" si="0"/>
        <v>520.70000000000005</v>
      </c>
    </row>
    <row r="26" spans="1:21" x14ac:dyDescent="0.25">
      <c r="A26" s="22"/>
      <c r="B26" s="22"/>
      <c r="C26" s="22"/>
      <c r="D26" s="22"/>
      <c r="E26" s="22" t="s">
        <v>39</v>
      </c>
      <c r="F26" s="22"/>
      <c r="G26" s="23">
        <v>43347</v>
      </c>
      <c r="H26" s="22"/>
      <c r="I26" s="22" t="s">
        <v>90</v>
      </c>
      <c r="J26" s="22"/>
      <c r="K26" s="22" t="s">
        <v>112</v>
      </c>
      <c r="L26" s="22"/>
      <c r="M26" s="22" t="s">
        <v>138</v>
      </c>
      <c r="N26" s="22"/>
      <c r="O26" s="24"/>
      <c r="P26" s="22"/>
      <c r="Q26" s="22" t="s">
        <v>144</v>
      </c>
      <c r="R26" s="22"/>
      <c r="S26" s="13">
        <v>37.5</v>
      </c>
      <c r="T26" s="22"/>
      <c r="U26" s="13">
        <f t="shared" si="0"/>
        <v>558.20000000000005</v>
      </c>
    </row>
    <row r="27" spans="1:21" x14ac:dyDescent="0.25">
      <c r="A27" s="22"/>
      <c r="B27" s="22"/>
      <c r="C27" s="22"/>
      <c r="D27" s="22"/>
      <c r="E27" s="22" t="s">
        <v>39</v>
      </c>
      <c r="F27" s="22"/>
      <c r="G27" s="23">
        <v>43347</v>
      </c>
      <c r="H27" s="22"/>
      <c r="I27" s="22" t="s">
        <v>90</v>
      </c>
      <c r="J27" s="22"/>
      <c r="K27" s="22" t="s">
        <v>113</v>
      </c>
      <c r="L27" s="22"/>
      <c r="M27" s="22" t="s">
        <v>139</v>
      </c>
      <c r="N27" s="22"/>
      <c r="O27" s="24"/>
      <c r="P27" s="22"/>
      <c r="Q27" s="22" t="s">
        <v>144</v>
      </c>
      <c r="R27" s="22"/>
      <c r="S27" s="13">
        <v>33</v>
      </c>
      <c r="T27" s="22"/>
      <c r="U27" s="13">
        <f t="shared" si="0"/>
        <v>591.20000000000005</v>
      </c>
    </row>
    <row r="28" spans="1:21" x14ac:dyDescent="0.25">
      <c r="A28" s="22"/>
      <c r="B28" s="22"/>
      <c r="C28" s="22"/>
      <c r="D28" s="22"/>
      <c r="E28" s="22" t="s">
        <v>39</v>
      </c>
      <c r="F28" s="22"/>
      <c r="G28" s="23">
        <v>43347</v>
      </c>
      <c r="H28" s="22"/>
      <c r="I28" s="22" t="s">
        <v>90</v>
      </c>
      <c r="J28" s="22"/>
      <c r="K28" s="22" t="s">
        <v>114</v>
      </c>
      <c r="L28" s="22"/>
      <c r="M28" s="22" t="s">
        <v>138</v>
      </c>
      <c r="N28" s="22"/>
      <c r="O28" s="24"/>
      <c r="P28" s="22"/>
      <c r="Q28" s="22" t="s">
        <v>144</v>
      </c>
      <c r="R28" s="22"/>
      <c r="S28" s="13">
        <v>36</v>
      </c>
      <c r="T28" s="22"/>
      <c r="U28" s="13">
        <f t="shared" si="0"/>
        <v>627.20000000000005</v>
      </c>
    </row>
    <row r="29" spans="1:21" x14ac:dyDescent="0.25">
      <c r="A29" s="22"/>
      <c r="B29" s="22"/>
      <c r="C29" s="22"/>
      <c r="D29" s="22"/>
      <c r="E29" s="22" t="s">
        <v>39</v>
      </c>
      <c r="F29" s="22"/>
      <c r="G29" s="23">
        <v>43347</v>
      </c>
      <c r="H29" s="22"/>
      <c r="I29" s="22" t="s">
        <v>90</v>
      </c>
      <c r="J29" s="22"/>
      <c r="K29" s="22" t="s">
        <v>115</v>
      </c>
      <c r="L29" s="22"/>
      <c r="M29" s="22" t="s">
        <v>140</v>
      </c>
      <c r="N29" s="22"/>
      <c r="O29" s="24"/>
      <c r="P29" s="22"/>
      <c r="Q29" s="22" t="s">
        <v>144</v>
      </c>
      <c r="R29" s="22"/>
      <c r="S29" s="13">
        <v>29</v>
      </c>
      <c r="T29" s="22"/>
      <c r="U29" s="13">
        <f t="shared" si="0"/>
        <v>656.2</v>
      </c>
    </row>
    <row r="30" spans="1:21" x14ac:dyDescent="0.25">
      <c r="A30" s="22"/>
      <c r="B30" s="22"/>
      <c r="C30" s="22"/>
      <c r="D30" s="22"/>
      <c r="E30" s="22" t="s">
        <v>39</v>
      </c>
      <c r="F30" s="22"/>
      <c r="G30" s="23">
        <v>43347</v>
      </c>
      <c r="H30" s="22"/>
      <c r="I30" s="22" t="s">
        <v>90</v>
      </c>
      <c r="J30" s="22"/>
      <c r="K30" s="22" t="s">
        <v>116</v>
      </c>
      <c r="L30" s="22"/>
      <c r="M30" s="22" t="s">
        <v>139</v>
      </c>
      <c r="N30" s="22"/>
      <c r="O30" s="24"/>
      <c r="P30" s="22"/>
      <c r="Q30" s="22" t="s">
        <v>144</v>
      </c>
      <c r="R30" s="22"/>
      <c r="S30" s="13">
        <v>24</v>
      </c>
      <c r="T30" s="22"/>
      <c r="U30" s="13">
        <f t="shared" si="0"/>
        <v>680.2</v>
      </c>
    </row>
    <row r="31" spans="1:21" x14ac:dyDescent="0.25">
      <c r="A31" s="22"/>
      <c r="B31" s="22"/>
      <c r="C31" s="22"/>
      <c r="D31" s="22"/>
      <c r="E31" s="22" t="s">
        <v>39</v>
      </c>
      <c r="F31" s="22"/>
      <c r="G31" s="23">
        <v>43347</v>
      </c>
      <c r="H31" s="22"/>
      <c r="I31" s="22" t="s">
        <v>90</v>
      </c>
      <c r="J31" s="22"/>
      <c r="K31" s="22" t="s">
        <v>117</v>
      </c>
      <c r="L31" s="22"/>
      <c r="M31" s="22" t="s">
        <v>139</v>
      </c>
      <c r="N31" s="22"/>
      <c r="O31" s="24"/>
      <c r="P31" s="22"/>
      <c r="Q31" s="22" t="s">
        <v>144</v>
      </c>
      <c r="R31" s="22"/>
      <c r="S31" s="13">
        <v>16</v>
      </c>
      <c r="T31" s="22"/>
      <c r="U31" s="13">
        <f t="shared" si="0"/>
        <v>696.2</v>
      </c>
    </row>
    <row r="32" spans="1:21" x14ac:dyDescent="0.25">
      <c r="A32" s="22"/>
      <c r="B32" s="22"/>
      <c r="C32" s="22"/>
      <c r="D32" s="22"/>
      <c r="E32" s="22" t="s">
        <v>39</v>
      </c>
      <c r="F32" s="22"/>
      <c r="G32" s="23">
        <v>43347</v>
      </c>
      <c r="H32" s="22"/>
      <c r="I32" s="22" t="s">
        <v>90</v>
      </c>
      <c r="J32" s="22"/>
      <c r="K32" s="22" t="s">
        <v>118</v>
      </c>
      <c r="L32" s="22"/>
      <c r="M32" s="22" t="s">
        <v>140</v>
      </c>
      <c r="N32" s="22"/>
      <c r="O32" s="24"/>
      <c r="P32" s="22"/>
      <c r="Q32" s="22" t="s">
        <v>144</v>
      </c>
      <c r="R32" s="22"/>
      <c r="S32" s="13">
        <v>42</v>
      </c>
      <c r="T32" s="22"/>
      <c r="U32" s="13">
        <f t="shared" si="0"/>
        <v>738.2</v>
      </c>
    </row>
    <row r="33" spans="1:21" x14ac:dyDescent="0.25">
      <c r="A33" s="22"/>
      <c r="B33" s="22"/>
      <c r="C33" s="22"/>
      <c r="D33" s="22"/>
      <c r="E33" s="22" t="s">
        <v>39</v>
      </c>
      <c r="F33" s="22"/>
      <c r="G33" s="23">
        <v>43347</v>
      </c>
      <c r="H33" s="22"/>
      <c r="I33" s="22" t="s">
        <v>90</v>
      </c>
      <c r="J33" s="22"/>
      <c r="K33" s="22" t="s">
        <v>119</v>
      </c>
      <c r="L33" s="22"/>
      <c r="M33" s="22" t="s">
        <v>138</v>
      </c>
      <c r="N33" s="22"/>
      <c r="O33" s="24"/>
      <c r="P33" s="22"/>
      <c r="Q33" s="22" t="s">
        <v>144</v>
      </c>
      <c r="R33" s="22"/>
      <c r="S33" s="13">
        <v>33</v>
      </c>
      <c r="T33" s="22"/>
      <c r="U33" s="13">
        <f t="shared" si="0"/>
        <v>771.2</v>
      </c>
    </row>
    <row r="34" spans="1:21" x14ac:dyDescent="0.25">
      <c r="A34" s="22"/>
      <c r="B34" s="22"/>
      <c r="C34" s="22"/>
      <c r="D34" s="22"/>
      <c r="E34" s="22" t="s">
        <v>39</v>
      </c>
      <c r="F34" s="22"/>
      <c r="G34" s="23">
        <v>43347</v>
      </c>
      <c r="H34" s="22"/>
      <c r="I34" s="22" t="s">
        <v>90</v>
      </c>
      <c r="J34" s="22"/>
      <c r="K34" s="22" t="s">
        <v>120</v>
      </c>
      <c r="L34" s="22"/>
      <c r="M34" s="22" t="s">
        <v>139</v>
      </c>
      <c r="N34" s="22"/>
      <c r="O34" s="24"/>
      <c r="P34" s="22"/>
      <c r="Q34" s="22" t="s">
        <v>144</v>
      </c>
      <c r="R34" s="22"/>
      <c r="S34" s="13">
        <v>27</v>
      </c>
      <c r="T34" s="22"/>
      <c r="U34" s="13">
        <f t="shared" si="0"/>
        <v>798.2</v>
      </c>
    </row>
    <row r="35" spans="1:21" x14ac:dyDescent="0.25">
      <c r="A35" s="22"/>
      <c r="B35" s="22"/>
      <c r="C35" s="22"/>
      <c r="D35" s="22"/>
      <c r="E35" s="22" t="s">
        <v>39</v>
      </c>
      <c r="F35" s="22"/>
      <c r="G35" s="23">
        <v>43347</v>
      </c>
      <c r="H35" s="22"/>
      <c r="I35" s="22" t="s">
        <v>90</v>
      </c>
      <c r="J35" s="22"/>
      <c r="K35" s="22" t="s">
        <v>121</v>
      </c>
      <c r="L35" s="22"/>
      <c r="M35" s="22" t="s">
        <v>140</v>
      </c>
      <c r="N35" s="22"/>
      <c r="O35" s="24"/>
      <c r="P35" s="22"/>
      <c r="Q35" s="22" t="s">
        <v>144</v>
      </c>
      <c r="R35" s="22"/>
      <c r="S35" s="13">
        <v>17</v>
      </c>
      <c r="T35" s="22"/>
      <c r="U35" s="13">
        <f t="shared" si="0"/>
        <v>815.2</v>
      </c>
    </row>
    <row r="36" spans="1:21" x14ac:dyDescent="0.25">
      <c r="A36" s="22"/>
      <c r="B36" s="22"/>
      <c r="C36" s="22"/>
      <c r="D36" s="22"/>
      <c r="E36" s="22" t="s">
        <v>39</v>
      </c>
      <c r="F36" s="22"/>
      <c r="G36" s="23">
        <v>43347</v>
      </c>
      <c r="H36" s="22"/>
      <c r="I36" s="22" t="s">
        <v>90</v>
      </c>
      <c r="J36" s="22"/>
      <c r="K36" s="22" t="s">
        <v>122</v>
      </c>
      <c r="L36" s="22"/>
      <c r="M36" s="22" t="s">
        <v>138</v>
      </c>
      <c r="N36" s="22"/>
      <c r="O36" s="24"/>
      <c r="P36" s="22"/>
      <c r="Q36" s="22" t="s">
        <v>144</v>
      </c>
      <c r="R36" s="22"/>
      <c r="S36" s="13">
        <v>47</v>
      </c>
      <c r="T36" s="22"/>
      <c r="U36" s="13">
        <f t="shared" si="0"/>
        <v>862.2</v>
      </c>
    </row>
    <row r="37" spans="1:21" x14ac:dyDescent="0.25">
      <c r="A37" s="22"/>
      <c r="B37" s="22"/>
      <c r="C37" s="22"/>
      <c r="D37" s="22"/>
      <c r="E37" s="22" t="s">
        <v>39</v>
      </c>
      <c r="F37" s="22"/>
      <c r="G37" s="23">
        <v>43347</v>
      </c>
      <c r="H37" s="22"/>
      <c r="I37" s="22" t="s">
        <v>90</v>
      </c>
      <c r="J37" s="22"/>
      <c r="K37" s="22" t="s">
        <v>123</v>
      </c>
      <c r="L37" s="22"/>
      <c r="M37" s="22" t="s">
        <v>140</v>
      </c>
      <c r="N37" s="22"/>
      <c r="O37" s="24"/>
      <c r="P37" s="22"/>
      <c r="Q37" s="22" t="s">
        <v>144</v>
      </c>
      <c r="R37" s="22"/>
      <c r="S37" s="13">
        <v>47</v>
      </c>
      <c r="T37" s="22"/>
      <c r="U37" s="13">
        <f t="shared" si="0"/>
        <v>909.2</v>
      </c>
    </row>
    <row r="38" spans="1:21" x14ac:dyDescent="0.25">
      <c r="A38" s="22"/>
      <c r="B38" s="22"/>
      <c r="C38" s="22"/>
      <c r="D38" s="22"/>
      <c r="E38" s="22" t="s">
        <v>39</v>
      </c>
      <c r="F38" s="22"/>
      <c r="G38" s="23">
        <v>43347</v>
      </c>
      <c r="H38" s="22"/>
      <c r="I38" s="22" t="s">
        <v>90</v>
      </c>
      <c r="J38" s="22"/>
      <c r="K38" s="22" t="s">
        <v>124</v>
      </c>
      <c r="L38" s="22"/>
      <c r="M38" s="22" t="s">
        <v>138</v>
      </c>
      <c r="N38" s="22"/>
      <c r="O38" s="24"/>
      <c r="P38" s="22"/>
      <c r="Q38" s="22" t="s">
        <v>144</v>
      </c>
      <c r="R38" s="22"/>
      <c r="S38" s="13">
        <v>33.5</v>
      </c>
      <c r="T38" s="22"/>
      <c r="U38" s="13">
        <f t="shared" si="0"/>
        <v>942.7</v>
      </c>
    </row>
    <row r="39" spans="1:21" x14ac:dyDescent="0.25">
      <c r="A39" s="22"/>
      <c r="B39" s="22"/>
      <c r="C39" s="22"/>
      <c r="D39" s="22"/>
      <c r="E39" s="22" t="s">
        <v>39</v>
      </c>
      <c r="F39" s="22"/>
      <c r="G39" s="23">
        <v>43347</v>
      </c>
      <c r="H39" s="22"/>
      <c r="I39" s="22" t="s">
        <v>90</v>
      </c>
      <c r="J39" s="22"/>
      <c r="K39" s="22" t="s">
        <v>125</v>
      </c>
      <c r="L39" s="22"/>
      <c r="M39" s="22" t="s">
        <v>138</v>
      </c>
      <c r="N39" s="22"/>
      <c r="O39" s="24"/>
      <c r="P39" s="22"/>
      <c r="Q39" s="22" t="s">
        <v>144</v>
      </c>
      <c r="R39" s="22"/>
      <c r="S39" s="13">
        <v>29</v>
      </c>
      <c r="T39" s="22"/>
      <c r="U39" s="13">
        <f t="shared" si="0"/>
        <v>971.7</v>
      </c>
    </row>
    <row r="40" spans="1:21" x14ac:dyDescent="0.25">
      <c r="A40" s="22"/>
      <c r="B40" s="22"/>
      <c r="C40" s="22"/>
      <c r="D40" s="22"/>
      <c r="E40" s="22" t="s">
        <v>39</v>
      </c>
      <c r="F40" s="22"/>
      <c r="G40" s="23">
        <v>43347</v>
      </c>
      <c r="H40" s="22"/>
      <c r="I40" s="22" t="s">
        <v>90</v>
      </c>
      <c r="J40" s="22"/>
      <c r="K40" s="22" t="s">
        <v>126</v>
      </c>
      <c r="L40" s="22"/>
      <c r="M40" s="22" t="s">
        <v>138</v>
      </c>
      <c r="N40" s="22"/>
      <c r="O40" s="24"/>
      <c r="P40" s="22"/>
      <c r="Q40" s="22" t="s">
        <v>144</v>
      </c>
      <c r="R40" s="22"/>
      <c r="S40" s="13">
        <v>43</v>
      </c>
      <c r="T40" s="22"/>
      <c r="U40" s="13">
        <f t="shared" si="0"/>
        <v>1014.7</v>
      </c>
    </row>
    <row r="41" spans="1:21" x14ac:dyDescent="0.25">
      <c r="A41" s="22"/>
      <c r="B41" s="22"/>
      <c r="C41" s="22"/>
      <c r="D41" s="22"/>
      <c r="E41" s="22" t="s">
        <v>39</v>
      </c>
      <c r="F41" s="22"/>
      <c r="G41" s="23">
        <v>43347</v>
      </c>
      <c r="H41" s="22"/>
      <c r="I41" s="22" t="s">
        <v>90</v>
      </c>
      <c r="J41" s="22"/>
      <c r="K41" s="22" t="s">
        <v>127</v>
      </c>
      <c r="L41" s="22"/>
      <c r="M41" s="22" t="s">
        <v>138</v>
      </c>
      <c r="N41" s="22"/>
      <c r="O41" s="24"/>
      <c r="P41" s="22"/>
      <c r="Q41" s="22" t="s">
        <v>144</v>
      </c>
      <c r="R41" s="22"/>
      <c r="S41" s="13">
        <v>25</v>
      </c>
      <c r="T41" s="22"/>
      <c r="U41" s="13">
        <f t="shared" si="0"/>
        <v>1039.7</v>
      </c>
    </row>
    <row r="42" spans="1:21" x14ac:dyDescent="0.25">
      <c r="A42" s="22"/>
      <c r="B42" s="22"/>
      <c r="C42" s="22"/>
      <c r="D42" s="22"/>
      <c r="E42" s="22" t="s">
        <v>39</v>
      </c>
      <c r="F42" s="22"/>
      <c r="G42" s="23">
        <v>43347</v>
      </c>
      <c r="H42" s="22"/>
      <c r="I42" s="22" t="s">
        <v>90</v>
      </c>
      <c r="J42" s="22"/>
      <c r="K42" s="22" t="s">
        <v>128</v>
      </c>
      <c r="L42" s="22"/>
      <c r="M42" s="22" t="s">
        <v>139</v>
      </c>
      <c r="N42" s="22"/>
      <c r="O42" s="24"/>
      <c r="P42" s="22"/>
      <c r="Q42" s="22" t="s">
        <v>144</v>
      </c>
      <c r="R42" s="22"/>
      <c r="S42" s="13">
        <v>20</v>
      </c>
      <c r="T42" s="22"/>
      <c r="U42" s="13">
        <f t="shared" si="0"/>
        <v>1059.7</v>
      </c>
    </row>
    <row r="43" spans="1:21" x14ac:dyDescent="0.25">
      <c r="A43" s="22"/>
      <c r="B43" s="22"/>
      <c r="C43" s="22"/>
      <c r="D43" s="22"/>
      <c r="E43" s="22" t="s">
        <v>39</v>
      </c>
      <c r="F43" s="22"/>
      <c r="G43" s="23">
        <v>43347</v>
      </c>
      <c r="H43" s="22"/>
      <c r="I43" s="22" t="s">
        <v>90</v>
      </c>
      <c r="J43" s="22"/>
      <c r="K43" s="22" t="s">
        <v>129</v>
      </c>
      <c r="L43" s="22"/>
      <c r="M43" s="22" t="s">
        <v>138</v>
      </c>
      <c r="N43" s="22"/>
      <c r="O43" s="24"/>
      <c r="P43" s="22"/>
      <c r="Q43" s="22" t="s">
        <v>144</v>
      </c>
      <c r="R43" s="22"/>
      <c r="S43" s="13">
        <v>35</v>
      </c>
      <c r="T43" s="22"/>
      <c r="U43" s="13">
        <f t="shared" si="0"/>
        <v>1094.7</v>
      </c>
    </row>
    <row r="44" spans="1:21" x14ac:dyDescent="0.25">
      <c r="A44" s="22"/>
      <c r="B44" s="22"/>
      <c r="C44" s="22"/>
      <c r="D44" s="22"/>
      <c r="E44" s="22" t="s">
        <v>39</v>
      </c>
      <c r="F44" s="22"/>
      <c r="G44" s="23">
        <v>43347</v>
      </c>
      <c r="H44" s="22"/>
      <c r="I44" s="22" t="s">
        <v>90</v>
      </c>
      <c r="J44" s="22"/>
      <c r="K44" s="22" t="s">
        <v>130</v>
      </c>
      <c r="L44" s="22"/>
      <c r="M44" s="22" t="s">
        <v>138</v>
      </c>
      <c r="N44" s="22"/>
      <c r="O44" s="24"/>
      <c r="P44" s="22"/>
      <c r="Q44" s="22" t="s">
        <v>144</v>
      </c>
      <c r="R44" s="22"/>
      <c r="S44" s="13">
        <v>41</v>
      </c>
      <c r="T44" s="22"/>
      <c r="U44" s="13">
        <f t="shared" si="0"/>
        <v>1135.7</v>
      </c>
    </row>
    <row r="45" spans="1:21" ht="15.75" thickBot="1" x14ac:dyDescent="0.3">
      <c r="A45" s="22"/>
      <c r="B45" s="22"/>
      <c r="C45" s="22"/>
      <c r="D45" s="22"/>
      <c r="E45" s="22" t="s">
        <v>39</v>
      </c>
      <c r="F45" s="22"/>
      <c r="G45" s="23">
        <v>43347</v>
      </c>
      <c r="H45" s="22"/>
      <c r="I45" s="22" t="s">
        <v>90</v>
      </c>
      <c r="J45" s="22"/>
      <c r="K45" s="22" t="s">
        <v>131</v>
      </c>
      <c r="L45" s="22"/>
      <c r="M45" s="22" t="s">
        <v>139</v>
      </c>
      <c r="N45" s="22"/>
      <c r="O45" s="24"/>
      <c r="P45" s="22"/>
      <c r="Q45" s="22" t="s">
        <v>144</v>
      </c>
      <c r="R45" s="22"/>
      <c r="S45" s="25">
        <v>35</v>
      </c>
      <c r="T45" s="22"/>
      <c r="U45" s="25">
        <f t="shared" si="0"/>
        <v>1170.7</v>
      </c>
    </row>
    <row r="46" spans="1:21" x14ac:dyDescent="0.25">
      <c r="A46" s="22"/>
      <c r="B46" s="22" t="s">
        <v>81</v>
      </c>
      <c r="C46" s="22"/>
      <c r="D46" s="22"/>
      <c r="E46" s="22"/>
      <c r="F46" s="22"/>
      <c r="G46" s="23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13">
        <f>ROUND(SUM(S8:S45),5)</f>
        <v>1170.7</v>
      </c>
      <c r="T46" s="22"/>
      <c r="U46" s="13">
        <f>U45</f>
        <v>1170.7</v>
      </c>
    </row>
    <row r="47" spans="1:21" x14ac:dyDescent="0.25">
      <c r="A47" s="1"/>
      <c r="B47" s="1" t="s">
        <v>82</v>
      </c>
      <c r="C47" s="1"/>
      <c r="D47" s="1"/>
      <c r="E47" s="1"/>
      <c r="F47" s="1"/>
      <c r="G47" s="2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1"/>
      <c r="T47" s="1"/>
      <c r="U47" s="21"/>
    </row>
    <row r="48" spans="1:21" ht="15.75" thickBot="1" x14ac:dyDescent="0.3">
      <c r="A48" s="19"/>
      <c r="B48" s="19"/>
      <c r="C48" s="22"/>
      <c r="D48" s="22"/>
      <c r="E48" s="22" t="s">
        <v>39</v>
      </c>
      <c r="F48" s="22"/>
      <c r="G48" s="23">
        <v>43347</v>
      </c>
      <c r="H48" s="22"/>
      <c r="I48" s="22" t="s">
        <v>91</v>
      </c>
      <c r="J48" s="22"/>
      <c r="K48" s="22" t="s">
        <v>132</v>
      </c>
      <c r="L48" s="22"/>
      <c r="M48" s="22" t="s">
        <v>141</v>
      </c>
      <c r="N48" s="22"/>
      <c r="O48" s="24"/>
      <c r="P48" s="22"/>
      <c r="Q48" s="22" t="s">
        <v>144</v>
      </c>
      <c r="R48" s="22"/>
      <c r="S48" s="25">
        <v>35.5</v>
      </c>
      <c r="T48" s="22"/>
      <c r="U48" s="25">
        <f>ROUND(U47+S48,5)</f>
        <v>35.5</v>
      </c>
    </row>
    <row r="49" spans="1:21" x14ac:dyDescent="0.25">
      <c r="A49" s="22"/>
      <c r="B49" s="22" t="s">
        <v>83</v>
      </c>
      <c r="C49" s="22"/>
      <c r="D49" s="22"/>
      <c r="E49" s="22"/>
      <c r="F49" s="22"/>
      <c r="G49" s="23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13">
        <f>ROUND(SUM(S47:S48),5)</f>
        <v>35.5</v>
      </c>
      <c r="T49" s="22"/>
      <c r="U49" s="13">
        <f>U48</f>
        <v>35.5</v>
      </c>
    </row>
    <row r="50" spans="1:21" x14ac:dyDescent="0.25">
      <c r="A50" s="1"/>
      <c r="B50" s="1" t="s">
        <v>84</v>
      </c>
      <c r="C50" s="1"/>
      <c r="D50" s="1"/>
      <c r="E50" s="1"/>
      <c r="F50" s="1"/>
      <c r="G50" s="20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1"/>
      <c r="T50" s="1"/>
      <c r="U50" s="21"/>
    </row>
    <row r="51" spans="1:21" x14ac:dyDescent="0.25">
      <c r="A51" s="22"/>
      <c r="B51" s="22"/>
      <c r="C51" s="22"/>
      <c r="D51" s="22"/>
      <c r="E51" s="22" t="s">
        <v>39</v>
      </c>
      <c r="F51" s="22"/>
      <c r="G51" s="23">
        <v>43370</v>
      </c>
      <c r="H51" s="22"/>
      <c r="I51" s="22" t="s">
        <v>92</v>
      </c>
      <c r="J51" s="22"/>
      <c r="K51" s="22" t="s">
        <v>133</v>
      </c>
      <c r="L51" s="22"/>
      <c r="M51" s="22" t="s">
        <v>142</v>
      </c>
      <c r="N51" s="22"/>
      <c r="O51" s="24"/>
      <c r="P51" s="22"/>
      <c r="Q51" s="22" t="s">
        <v>144</v>
      </c>
      <c r="R51" s="22"/>
      <c r="S51" s="13">
        <v>129.9</v>
      </c>
      <c r="T51" s="22"/>
      <c r="U51" s="13">
        <f>ROUND(U50+S51,5)</f>
        <v>129.9</v>
      </c>
    </row>
    <row r="52" spans="1:21" ht="15.75" thickBot="1" x14ac:dyDescent="0.3">
      <c r="A52" s="22"/>
      <c r="B52" s="22"/>
      <c r="C52" s="22"/>
      <c r="D52" s="22"/>
      <c r="E52" s="22" t="s">
        <v>39</v>
      </c>
      <c r="F52" s="22"/>
      <c r="G52" s="23">
        <v>43370</v>
      </c>
      <c r="H52" s="22"/>
      <c r="I52" s="22" t="s">
        <v>92</v>
      </c>
      <c r="J52" s="22"/>
      <c r="K52" s="22" t="s">
        <v>134</v>
      </c>
      <c r="L52" s="22"/>
      <c r="M52" s="22" t="s">
        <v>142</v>
      </c>
      <c r="N52" s="22"/>
      <c r="O52" s="24"/>
      <c r="P52" s="22"/>
      <c r="Q52" s="22" t="s">
        <v>144</v>
      </c>
      <c r="R52" s="22"/>
      <c r="S52" s="25">
        <v>88.66</v>
      </c>
      <c r="T52" s="22"/>
      <c r="U52" s="25">
        <f>ROUND(U51+S52,5)</f>
        <v>218.56</v>
      </c>
    </row>
    <row r="53" spans="1:21" x14ac:dyDescent="0.25">
      <c r="A53" s="22"/>
      <c r="B53" s="22" t="s">
        <v>85</v>
      </c>
      <c r="C53" s="22"/>
      <c r="D53" s="22"/>
      <c r="E53" s="22"/>
      <c r="F53" s="22"/>
      <c r="G53" s="23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13">
        <f>ROUND(SUM(S50:S52),5)</f>
        <v>218.56</v>
      </c>
      <c r="T53" s="22"/>
      <c r="U53" s="13">
        <f>U52</f>
        <v>218.56</v>
      </c>
    </row>
    <row r="54" spans="1:21" x14ac:dyDescent="0.25">
      <c r="A54" s="1"/>
      <c r="B54" s="1" t="s">
        <v>86</v>
      </c>
      <c r="C54" s="1"/>
      <c r="D54" s="1"/>
      <c r="E54" s="1"/>
      <c r="F54" s="1"/>
      <c r="G54" s="20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1"/>
      <c r="T54" s="1"/>
      <c r="U54" s="21"/>
    </row>
    <row r="55" spans="1:21" ht="15.75" thickBot="1" x14ac:dyDescent="0.3">
      <c r="A55" s="19"/>
      <c r="B55" s="19"/>
      <c r="C55" s="22"/>
      <c r="D55" s="22"/>
      <c r="E55" s="22" t="s">
        <v>39</v>
      </c>
      <c r="F55" s="22"/>
      <c r="G55" s="23">
        <v>43367</v>
      </c>
      <c r="H55" s="22"/>
      <c r="I55" s="22" t="s">
        <v>93</v>
      </c>
      <c r="J55" s="22"/>
      <c r="K55" s="22" t="s">
        <v>135</v>
      </c>
      <c r="L55" s="22"/>
      <c r="M55" s="22" t="s">
        <v>143</v>
      </c>
      <c r="N55" s="22"/>
      <c r="O55" s="24"/>
      <c r="P55" s="22"/>
      <c r="Q55" s="22" t="s">
        <v>144</v>
      </c>
      <c r="R55" s="22"/>
      <c r="S55" s="14">
        <v>262.06</v>
      </c>
      <c r="T55" s="22"/>
      <c r="U55" s="14">
        <f>ROUND(U54+S55,5)</f>
        <v>262.06</v>
      </c>
    </row>
    <row r="56" spans="1:21" ht="15.75" thickBot="1" x14ac:dyDescent="0.3">
      <c r="A56" s="22"/>
      <c r="B56" s="22" t="s">
        <v>87</v>
      </c>
      <c r="C56" s="22"/>
      <c r="D56" s="22"/>
      <c r="E56" s="22"/>
      <c r="F56" s="22"/>
      <c r="G56" s="23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15">
        <f>ROUND(SUM(S54:S55),5)</f>
        <v>262.06</v>
      </c>
      <c r="T56" s="22"/>
      <c r="U56" s="15">
        <f>U55</f>
        <v>262.06</v>
      </c>
    </row>
    <row r="57" spans="1:21" s="4" customFormat="1" ht="12" thickBot="1" x14ac:dyDescent="0.25">
      <c r="A57" s="1" t="s">
        <v>9</v>
      </c>
      <c r="B57" s="1"/>
      <c r="C57" s="1"/>
      <c r="D57" s="1"/>
      <c r="E57" s="1"/>
      <c r="F57" s="1"/>
      <c r="G57" s="20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6">
        <f>ROUND(S4+S7+S46+S49+S53+S56,5)</f>
        <v>2253.5</v>
      </c>
      <c r="T57" s="1"/>
      <c r="U57" s="16">
        <f>ROUND(U4+U7+U46+U49+U53+U56,5)</f>
        <v>2253.5</v>
      </c>
    </row>
    <row r="58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1:13 PM
&amp;"Arial,Bold"&amp;8 10/03/18
&amp;"Arial,Bold"&amp;8 Accrual Basis&amp;C&amp;"Arial,Bold"&amp;12 City of Dyer Police
&amp;"Arial,Bold"&amp;14 Expenses by Vendor Detail
&amp;"Arial,Bold"&amp;10 September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638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6385" r:id="rId4" name="FILTER"/>
      </mc:Fallback>
    </mc:AlternateContent>
    <mc:AlternateContent xmlns:mc="http://schemas.openxmlformats.org/markup-compatibility/2006">
      <mc:Choice Requires="x14">
        <control shapeId="1638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16386" r:id="rId6" name="HEAD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F25"/>
  <sheetViews>
    <sheetView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18" customWidth="1"/>
    <col min="5" max="5" width="22.42578125" style="18" customWidth="1"/>
    <col min="6" max="6" width="8.7109375" style="9" bestFit="1" customWidth="1"/>
  </cols>
  <sheetData>
    <row r="1" spans="1:6" s="8" customFormat="1" ht="15.75" thickBot="1" x14ac:dyDescent="0.3">
      <c r="A1" s="17"/>
      <c r="B1" s="17"/>
      <c r="C1" s="17"/>
      <c r="D1" s="17"/>
      <c r="E1" s="17"/>
      <c r="F1" s="6" t="s">
        <v>10</v>
      </c>
    </row>
    <row r="2" spans="1:6" ht="15.75" thickTop="1" x14ac:dyDescent="0.25">
      <c r="A2" s="1" t="s">
        <v>11</v>
      </c>
      <c r="B2" s="1"/>
      <c r="C2" s="1"/>
      <c r="D2" s="1"/>
      <c r="E2" s="1"/>
      <c r="F2" s="13"/>
    </row>
    <row r="3" spans="1:6" x14ac:dyDescent="0.25">
      <c r="A3" s="1"/>
      <c r="B3" s="1" t="s">
        <v>12</v>
      </c>
      <c r="C3" s="1"/>
      <c r="D3" s="1"/>
      <c r="E3" s="1"/>
      <c r="F3" s="13"/>
    </row>
    <row r="4" spans="1:6" x14ac:dyDescent="0.25">
      <c r="A4" s="1"/>
      <c r="B4" s="1"/>
      <c r="C4" s="1" t="s">
        <v>13</v>
      </c>
      <c r="D4" s="1"/>
      <c r="E4" s="1"/>
      <c r="F4" s="13"/>
    </row>
    <row r="5" spans="1:6" x14ac:dyDescent="0.25">
      <c r="A5" s="1"/>
      <c r="B5" s="1"/>
      <c r="C5" s="1"/>
      <c r="D5" s="1" t="s">
        <v>68</v>
      </c>
      <c r="E5" s="1"/>
      <c r="F5" s="13">
        <v>34222.879999999997</v>
      </c>
    </row>
    <row r="6" spans="1:6" x14ac:dyDescent="0.25">
      <c r="A6" s="1"/>
      <c r="B6" s="1"/>
      <c r="C6" s="1"/>
      <c r="D6" s="1" t="s">
        <v>69</v>
      </c>
      <c r="E6" s="1"/>
      <c r="F6" s="13">
        <v>42612.27</v>
      </c>
    </row>
    <row r="7" spans="1:6" ht="15.75" thickBot="1" x14ac:dyDescent="0.3">
      <c r="A7" s="1"/>
      <c r="B7" s="1"/>
      <c r="C7" s="1"/>
      <c r="D7" s="1" t="s">
        <v>67</v>
      </c>
      <c r="E7" s="1"/>
      <c r="F7" s="14">
        <v>28966.42</v>
      </c>
    </row>
    <row r="8" spans="1:6" ht="15.75" thickBot="1" x14ac:dyDescent="0.3">
      <c r="A8" s="1"/>
      <c r="B8" s="1"/>
      <c r="C8" s="1" t="s">
        <v>18</v>
      </c>
      <c r="D8" s="1"/>
      <c r="E8" s="1"/>
      <c r="F8" s="15">
        <f>ROUND(SUM(F4:F7),5)</f>
        <v>105801.57</v>
      </c>
    </row>
    <row r="9" spans="1:6" ht="15.75" thickBot="1" x14ac:dyDescent="0.3">
      <c r="A9" s="1"/>
      <c r="B9" s="1" t="s">
        <v>19</v>
      </c>
      <c r="C9" s="1"/>
      <c r="D9" s="1"/>
      <c r="E9" s="1"/>
      <c r="F9" s="15">
        <f>ROUND(F3+F8,5)</f>
        <v>105801.57</v>
      </c>
    </row>
    <row r="10" spans="1:6" s="4" customFormat="1" ht="12" thickBot="1" x14ac:dyDescent="0.25">
      <c r="A10" s="1" t="s">
        <v>20</v>
      </c>
      <c r="B10" s="1"/>
      <c r="C10" s="1"/>
      <c r="D10" s="1"/>
      <c r="E10" s="1"/>
      <c r="F10" s="16">
        <f>ROUND(F2+F9,5)</f>
        <v>105801.57</v>
      </c>
    </row>
    <row r="11" spans="1:6" ht="15.75" thickTop="1" x14ac:dyDescent="0.25">
      <c r="A11" s="1" t="s">
        <v>21</v>
      </c>
      <c r="B11" s="1"/>
      <c r="C11" s="1"/>
      <c r="D11" s="1"/>
      <c r="E11" s="1"/>
      <c r="F11" s="13"/>
    </row>
    <row r="12" spans="1:6" x14ac:dyDescent="0.25">
      <c r="A12" s="1"/>
      <c r="B12" s="1" t="s">
        <v>70</v>
      </c>
      <c r="C12" s="1"/>
      <c r="D12" s="1"/>
      <c r="E12" s="1"/>
      <c r="F12" s="13"/>
    </row>
    <row r="13" spans="1:6" x14ac:dyDescent="0.25">
      <c r="A13" s="1"/>
      <c r="B13" s="1"/>
      <c r="C13" s="1" t="s">
        <v>71</v>
      </c>
      <c r="D13" s="1"/>
      <c r="E13" s="1"/>
      <c r="F13" s="13"/>
    </row>
    <row r="14" spans="1:6" x14ac:dyDescent="0.25">
      <c r="A14" s="1"/>
      <c r="B14" s="1"/>
      <c r="C14" s="1"/>
      <c r="D14" s="1" t="s">
        <v>72</v>
      </c>
      <c r="E14" s="1"/>
      <c r="F14" s="13"/>
    </row>
    <row r="15" spans="1:6" ht="15.75" thickBot="1" x14ac:dyDescent="0.3">
      <c r="A15" s="1"/>
      <c r="B15" s="1"/>
      <c r="C15" s="1"/>
      <c r="D15" s="1"/>
      <c r="E15" s="1" t="s">
        <v>73</v>
      </c>
      <c r="F15" s="14">
        <v>75000</v>
      </c>
    </row>
    <row r="16" spans="1:6" ht="15.75" thickBot="1" x14ac:dyDescent="0.3">
      <c r="A16" s="1"/>
      <c r="B16" s="1"/>
      <c r="C16" s="1"/>
      <c r="D16" s="1" t="s">
        <v>74</v>
      </c>
      <c r="E16" s="1"/>
      <c r="F16" s="15">
        <f>ROUND(SUM(F14:F15),5)</f>
        <v>75000</v>
      </c>
    </row>
    <row r="17" spans="1:6" ht="15.75" thickBot="1" x14ac:dyDescent="0.3">
      <c r="A17" s="1"/>
      <c r="B17" s="1"/>
      <c r="C17" s="1" t="s">
        <v>75</v>
      </c>
      <c r="D17" s="1"/>
      <c r="E17" s="1"/>
      <c r="F17" s="26">
        <f>ROUND(F13+F16,5)</f>
        <v>75000</v>
      </c>
    </row>
    <row r="18" spans="1:6" x14ac:dyDescent="0.25">
      <c r="A18" s="1"/>
      <c r="B18" s="1" t="s">
        <v>76</v>
      </c>
      <c r="C18" s="1"/>
      <c r="D18" s="1"/>
      <c r="E18" s="1"/>
      <c r="F18" s="13">
        <f>ROUND(F12+F17,5)</f>
        <v>75000</v>
      </c>
    </row>
    <row r="19" spans="1:6" x14ac:dyDescent="0.25">
      <c r="A19" s="1"/>
      <c r="B19" s="1" t="s">
        <v>22</v>
      </c>
      <c r="C19" s="1"/>
      <c r="D19" s="1"/>
      <c r="E19" s="1"/>
      <c r="F19" s="13"/>
    </row>
    <row r="20" spans="1:6" x14ac:dyDescent="0.25">
      <c r="A20" s="1"/>
      <c r="B20" s="1"/>
      <c r="C20" s="1" t="s">
        <v>77</v>
      </c>
      <c r="D20" s="1"/>
      <c r="E20" s="1"/>
      <c r="F20" s="13">
        <v>63596.47</v>
      </c>
    </row>
    <row r="21" spans="1:6" x14ac:dyDescent="0.25">
      <c r="A21" s="1"/>
      <c r="B21" s="1"/>
      <c r="C21" s="1" t="s">
        <v>23</v>
      </c>
      <c r="D21" s="1"/>
      <c r="E21" s="1"/>
      <c r="F21" s="13">
        <v>-25800.04</v>
      </c>
    </row>
    <row r="22" spans="1:6" ht="15.75" thickBot="1" x14ac:dyDescent="0.3">
      <c r="A22" s="1"/>
      <c r="B22" s="1"/>
      <c r="C22" s="1" t="s">
        <v>24</v>
      </c>
      <c r="D22" s="1"/>
      <c r="E22" s="1"/>
      <c r="F22" s="14">
        <v>-6994.86</v>
      </c>
    </row>
    <row r="23" spans="1:6" ht="15.75" thickBot="1" x14ac:dyDescent="0.3">
      <c r="A23" s="1"/>
      <c r="B23" s="1" t="s">
        <v>25</v>
      </c>
      <c r="C23" s="1"/>
      <c r="D23" s="1"/>
      <c r="E23" s="1"/>
      <c r="F23" s="15">
        <f>ROUND(SUM(F19:F22),5)</f>
        <v>30801.57</v>
      </c>
    </row>
    <row r="24" spans="1:6" s="4" customFormat="1" ht="12" thickBot="1" x14ac:dyDescent="0.25">
      <c r="A24" s="1" t="s">
        <v>26</v>
      </c>
      <c r="B24" s="1"/>
      <c r="C24" s="1"/>
      <c r="D24" s="1"/>
      <c r="E24" s="1"/>
      <c r="F24" s="16">
        <f>ROUND(F11+F18+F23,5)</f>
        <v>105801.57</v>
      </c>
    </row>
    <row r="25" spans="1:6" ht="15.75" thickTop="1" x14ac:dyDescent="0.25"/>
  </sheetData>
  <pageMargins left="0.7" right="0.7" top="0.75" bottom="0.75" header="0.1" footer="0.3"/>
  <pageSetup orientation="portrait" r:id="rId1"/>
  <headerFooter>
    <oddHeader>&amp;L&amp;"Arial,Bold"&amp;8 11:46 AM
&amp;"Arial,Bold"&amp;8 10/03/18
&amp;"Arial,Bold"&amp;8 Accrual Basis&amp;C&amp;"Arial,Bold"&amp;12 City of Dyer Street
&amp;"Arial,Bold"&amp;14 Balance Sheet
&amp;"Arial,Bold"&amp;10 As of September 30,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126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266" r:id="rId4" name="HEADER"/>
      </mc:Fallback>
    </mc:AlternateContent>
    <mc:AlternateContent xmlns:mc="http://schemas.openxmlformats.org/markup-compatibility/2006">
      <mc:Choice Requires="x14">
        <control shapeId="1126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1265" r:id="rId6" name="FILTER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U27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3" style="9" customWidth="1"/>
    <col min="2" max="2" width="17.5703125" style="9" customWidth="1"/>
    <col min="3" max="4" width="2.28515625" style="9" customWidth="1"/>
    <col min="5" max="5" width="6.140625" style="9" bestFit="1" customWidth="1"/>
    <col min="6" max="6" width="2.28515625" style="9" customWidth="1"/>
    <col min="7" max="7" width="8.7109375" style="9" bestFit="1" customWidth="1"/>
    <col min="8" max="8" width="2.28515625" style="9" customWidth="1"/>
    <col min="9" max="9" width="9.5703125" style="9" bestFit="1" customWidth="1"/>
    <col min="10" max="10" width="2.28515625" style="9" customWidth="1"/>
    <col min="11" max="11" width="21.5703125" style="9" bestFit="1" customWidth="1"/>
    <col min="12" max="12" width="2.28515625" style="9" customWidth="1"/>
    <col min="13" max="13" width="22.5703125" style="9" bestFit="1" customWidth="1"/>
    <col min="14" max="14" width="2.28515625" style="9" customWidth="1"/>
    <col min="15" max="15" width="3.28515625" style="9" bestFit="1" customWidth="1"/>
    <col min="16" max="16" width="2.28515625" style="9" customWidth="1"/>
    <col min="17" max="17" width="17.42578125" style="9" bestFit="1" customWidth="1"/>
    <col min="18" max="18" width="2.28515625" style="9" customWidth="1"/>
    <col min="19" max="19" width="7.5703125" style="9" bestFit="1" customWidth="1"/>
    <col min="20" max="20" width="2.28515625" style="9" customWidth="1"/>
    <col min="21" max="21" width="7.5703125" style="9" bestFit="1" customWidth="1"/>
  </cols>
  <sheetData>
    <row r="1" spans="1:21" s="8" customFormat="1" ht="15.75" thickBot="1" x14ac:dyDescent="0.3">
      <c r="A1" s="5"/>
      <c r="B1" s="5"/>
      <c r="C1" s="5"/>
      <c r="D1" s="5"/>
      <c r="E1" s="6" t="s">
        <v>0</v>
      </c>
      <c r="F1" s="5"/>
      <c r="G1" s="6" t="s">
        <v>1</v>
      </c>
      <c r="H1" s="5"/>
      <c r="I1" s="6" t="s">
        <v>2</v>
      </c>
      <c r="J1" s="5"/>
      <c r="K1" s="6" t="s">
        <v>3</v>
      </c>
      <c r="L1" s="5"/>
      <c r="M1" s="6" t="s">
        <v>4</v>
      </c>
      <c r="N1" s="5"/>
      <c r="O1" s="6" t="s">
        <v>5</v>
      </c>
      <c r="P1" s="5"/>
      <c r="Q1" s="6" t="s">
        <v>6</v>
      </c>
      <c r="R1" s="5"/>
      <c r="S1" s="6" t="s">
        <v>7</v>
      </c>
      <c r="T1" s="5"/>
      <c r="U1" s="6" t="s">
        <v>8</v>
      </c>
    </row>
    <row r="2" spans="1:21" ht="15.75" thickTop="1" x14ac:dyDescent="0.25">
      <c r="A2" s="1"/>
      <c r="B2" s="1" t="s">
        <v>27</v>
      </c>
      <c r="C2" s="1"/>
      <c r="D2" s="1"/>
      <c r="E2" s="1"/>
      <c r="F2" s="1"/>
      <c r="G2" s="2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1"/>
      <c r="T2" s="1"/>
      <c r="U2" s="21"/>
    </row>
    <row r="3" spans="1:21" ht="15.75" thickBot="1" x14ac:dyDescent="0.3">
      <c r="A3" s="19"/>
      <c r="B3" s="19"/>
      <c r="C3" s="22"/>
      <c r="D3" s="22"/>
      <c r="E3" s="22" t="s">
        <v>39</v>
      </c>
      <c r="F3" s="22"/>
      <c r="G3" s="23">
        <v>43356</v>
      </c>
      <c r="H3" s="22"/>
      <c r="I3" s="22" t="s">
        <v>41</v>
      </c>
      <c r="J3" s="22"/>
      <c r="K3" s="22" t="s">
        <v>48</v>
      </c>
      <c r="L3" s="22"/>
      <c r="M3" s="22" t="s">
        <v>60</v>
      </c>
      <c r="N3" s="22"/>
      <c r="O3" s="24"/>
      <c r="P3" s="22"/>
      <c r="Q3" s="22" t="s">
        <v>67</v>
      </c>
      <c r="R3" s="22"/>
      <c r="S3" s="25">
        <v>156.25</v>
      </c>
      <c r="T3" s="22"/>
      <c r="U3" s="25">
        <f>ROUND(U2+S3,5)</f>
        <v>156.25</v>
      </c>
    </row>
    <row r="4" spans="1:21" x14ac:dyDescent="0.25">
      <c r="A4" s="22"/>
      <c r="B4" s="22" t="s">
        <v>28</v>
      </c>
      <c r="C4" s="22"/>
      <c r="D4" s="22"/>
      <c r="E4" s="22"/>
      <c r="F4" s="22"/>
      <c r="G4" s="23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13">
        <f>ROUND(SUM(S2:S3),5)</f>
        <v>156.25</v>
      </c>
      <c r="T4" s="22"/>
      <c r="U4" s="13">
        <f>U3</f>
        <v>156.25</v>
      </c>
    </row>
    <row r="5" spans="1:21" x14ac:dyDescent="0.25">
      <c r="A5" s="1"/>
      <c r="B5" s="1" t="s">
        <v>29</v>
      </c>
      <c r="C5" s="1"/>
      <c r="D5" s="1"/>
      <c r="E5" s="1"/>
      <c r="F5" s="1"/>
      <c r="G5" s="2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1"/>
      <c r="T5" s="1"/>
      <c r="U5" s="21"/>
    </row>
    <row r="6" spans="1:21" ht="15.75" thickBot="1" x14ac:dyDescent="0.3">
      <c r="A6" s="19"/>
      <c r="B6" s="19"/>
      <c r="C6" s="22"/>
      <c r="D6" s="22"/>
      <c r="E6" s="22" t="s">
        <v>40</v>
      </c>
      <c r="F6" s="22"/>
      <c r="G6" s="23">
        <v>43371</v>
      </c>
      <c r="H6" s="22"/>
      <c r="I6" s="22"/>
      <c r="J6" s="22"/>
      <c r="K6" s="22" t="s">
        <v>49</v>
      </c>
      <c r="L6" s="22"/>
      <c r="M6" s="22" t="s">
        <v>61</v>
      </c>
      <c r="N6" s="22"/>
      <c r="O6" s="24"/>
      <c r="P6" s="22"/>
      <c r="Q6" s="22" t="s">
        <v>67</v>
      </c>
      <c r="R6" s="22"/>
      <c r="S6" s="25">
        <v>-853.14</v>
      </c>
      <c r="T6" s="22"/>
      <c r="U6" s="25">
        <f>ROUND(U5+S6,5)</f>
        <v>-853.14</v>
      </c>
    </row>
    <row r="7" spans="1:21" x14ac:dyDescent="0.25">
      <c r="A7" s="22"/>
      <c r="B7" s="22" t="s">
        <v>30</v>
      </c>
      <c r="C7" s="22"/>
      <c r="D7" s="22"/>
      <c r="E7" s="22"/>
      <c r="F7" s="22"/>
      <c r="G7" s="23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13">
        <f>ROUND(SUM(S5:S6),5)</f>
        <v>-853.14</v>
      </c>
      <c r="T7" s="22"/>
      <c r="U7" s="13">
        <f>U6</f>
        <v>-853.14</v>
      </c>
    </row>
    <row r="8" spans="1:21" x14ac:dyDescent="0.25">
      <c r="A8" s="1"/>
      <c r="B8" s="1" t="s">
        <v>31</v>
      </c>
      <c r="C8" s="1"/>
      <c r="D8" s="1"/>
      <c r="E8" s="1"/>
      <c r="F8" s="1"/>
      <c r="G8" s="2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1"/>
      <c r="T8" s="1"/>
      <c r="U8" s="21"/>
    </row>
    <row r="9" spans="1:21" x14ac:dyDescent="0.25">
      <c r="A9" s="22"/>
      <c r="B9" s="22"/>
      <c r="C9" s="22"/>
      <c r="D9" s="22"/>
      <c r="E9" s="22" t="s">
        <v>39</v>
      </c>
      <c r="F9" s="22"/>
      <c r="G9" s="23">
        <v>43347</v>
      </c>
      <c r="H9" s="22"/>
      <c r="I9" s="22" t="s">
        <v>42</v>
      </c>
      <c r="J9" s="22"/>
      <c r="K9" s="22" t="s">
        <v>50</v>
      </c>
      <c r="L9" s="22"/>
      <c r="M9" s="22" t="s">
        <v>62</v>
      </c>
      <c r="N9" s="22"/>
      <c r="O9" s="24"/>
      <c r="P9" s="22"/>
      <c r="Q9" s="22" t="s">
        <v>67</v>
      </c>
      <c r="R9" s="22"/>
      <c r="S9" s="13">
        <v>72.02</v>
      </c>
      <c r="T9" s="22"/>
      <c r="U9" s="13">
        <f>ROUND(U8+S9,5)</f>
        <v>72.02</v>
      </c>
    </row>
    <row r="10" spans="1:21" x14ac:dyDescent="0.25">
      <c r="A10" s="22"/>
      <c r="B10" s="22"/>
      <c r="C10" s="22"/>
      <c r="D10" s="22"/>
      <c r="E10" s="22" t="s">
        <v>39</v>
      </c>
      <c r="F10" s="22"/>
      <c r="G10" s="23">
        <v>43347</v>
      </c>
      <c r="H10" s="22"/>
      <c r="I10" s="22" t="s">
        <v>42</v>
      </c>
      <c r="J10" s="22"/>
      <c r="K10" s="22" t="s">
        <v>51</v>
      </c>
      <c r="L10" s="22"/>
      <c r="M10" s="22" t="s">
        <v>62</v>
      </c>
      <c r="N10" s="22"/>
      <c r="O10" s="24"/>
      <c r="P10" s="22"/>
      <c r="Q10" s="22" t="s">
        <v>67</v>
      </c>
      <c r="R10" s="22"/>
      <c r="S10" s="13">
        <v>82.01</v>
      </c>
      <c r="T10" s="22"/>
      <c r="U10" s="13">
        <f>ROUND(U9+S10,5)</f>
        <v>154.03</v>
      </c>
    </row>
    <row r="11" spans="1:21" x14ac:dyDescent="0.25">
      <c r="A11" s="22"/>
      <c r="B11" s="22"/>
      <c r="C11" s="22"/>
      <c r="D11" s="22"/>
      <c r="E11" s="22" t="s">
        <v>39</v>
      </c>
      <c r="F11" s="22"/>
      <c r="G11" s="23">
        <v>43347</v>
      </c>
      <c r="H11" s="22"/>
      <c r="I11" s="22" t="s">
        <v>42</v>
      </c>
      <c r="J11" s="22"/>
      <c r="K11" s="22" t="s">
        <v>52</v>
      </c>
      <c r="L11" s="22"/>
      <c r="M11" s="22" t="s">
        <v>62</v>
      </c>
      <c r="N11" s="22"/>
      <c r="O11" s="24"/>
      <c r="P11" s="22"/>
      <c r="Q11" s="22" t="s">
        <v>67</v>
      </c>
      <c r="R11" s="22"/>
      <c r="S11" s="13">
        <v>119.59</v>
      </c>
      <c r="T11" s="22"/>
      <c r="U11" s="13">
        <f>ROUND(U10+S11,5)</f>
        <v>273.62</v>
      </c>
    </row>
    <row r="12" spans="1:21" x14ac:dyDescent="0.25">
      <c r="A12" s="22"/>
      <c r="B12" s="22"/>
      <c r="C12" s="22"/>
      <c r="D12" s="22"/>
      <c r="E12" s="22" t="s">
        <v>39</v>
      </c>
      <c r="F12" s="22"/>
      <c r="G12" s="23">
        <v>43347</v>
      </c>
      <c r="H12" s="22"/>
      <c r="I12" s="22" t="s">
        <v>42</v>
      </c>
      <c r="J12" s="22"/>
      <c r="K12" s="22" t="s">
        <v>53</v>
      </c>
      <c r="L12" s="22"/>
      <c r="M12" s="22" t="s">
        <v>62</v>
      </c>
      <c r="N12" s="22"/>
      <c r="O12" s="24"/>
      <c r="P12" s="22"/>
      <c r="Q12" s="22" t="s">
        <v>67</v>
      </c>
      <c r="R12" s="22"/>
      <c r="S12" s="13">
        <v>54</v>
      </c>
      <c r="T12" s="22"/>
      <c r="U12" s="13">
        <f>ROUND(U11+S12,5)</f>
        <v>327.62</v>
      </c>
    </row>
    <row r="13" spans="1:21" ht="15.75" thickBot="1" x14ac:dyDescent="0.3">
      <c r="A13" s="22"/>
      <c r="B13" s="22"/>
      <c r="C13" s="22"/>
      <c r="D13" s="22"/>
      <c r="E13" s="22" t="s">
        <v>39</v>
      </c>
      <c r="F13" s="22"/>
      <c r="G13" s="23">
        <v>43347</v>
      </c>
      <c r="H13" s="22"/>
      <c r="I13" s="22" t="s">
        <v>42</v>
      </c>
      <c r="J13" s="22"/>
      <c r="K13" s="22" t="s">
        <v>54</v>
      </c>
      <c r="L13" s="22"/>
      <c r="M13" s="22" t="s">
        <v>62</v>
      </c>
      <c r="N13" s="22"/>
      <c r="O13" s="24"/>
      <c r="P13" s="22"/>
      <c r="Q13" s="22" t="s">
        <v>67</v>
      </c>
      <c r="R13" s="22"/>
      <c r="S13" s="25">
        <v>46.61</v>
      </c>
      <c r="T13" s="22"/>
      <c r="U13" s="25">
        <f>ROUND(U12+S13,5)</f>
        <v>374.23</v>
      </c>
    </row>
    <row r="14" spans="1:21" x14ac:dyDescent="0.25">
      <c r="A14" s="22"/>
      <c r="B14" s="22" t="s">
        <v>32</v>
      </c>
      <c r="C14" s="22"/>
      <c r="D14" s="22"/>
      <c r="E14" s="22"/>
      <c r="F14" s="22"/>
      <c r="G14" s="23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13">
        <f>ROUND(SUM(S8:S13),5)</f>
        <v>374.23</v>
      </c>
      <c r="T14" s="22"/>
      <c r="U14" s="13">
        <f>U13</f>
        <v>374.23</v>
      </c>
    </row>
    <row r="15" spans="1:21" x14ac:dyDescent="0.25">
      <c r="A15" s="1"/>
      <c r="B15" s="1" t="s">
        <v>33</v>
      </c>
      <c r="C15" s="1"/>
      <c r="D15" s="1"/>
      <c r="E15" s="1"/>
      <c r="F15" s="1"/>
      <c r="G15" s="20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21"/>
      <c r="T15" s="1"/>
      <c r="U15" s="21"/>
    </row>
    <row r="16" spans="1:21" ht="15.75" thickBot="1" x14ac:dyDescent="0.3">
      <c r="A16" s="19"/>
      <c r="B16" s="19"/>
      <c r="C16" s="22"/>
      <c r="D16" s="22"/>
      <c r="E16" s="22" t="s">
        <v>39</v>
      </c>
      <c r="F16" s="22"/>
      <c r="G16" s="23">
        <v>43367</v>
      </c>
      <c r="H16" s="22"/>
      <c r="I16" s="22" t="s">
        <v>43</v>
      </c>
      <c r="J16" s="22"/>
      <c r="K16" s="22" t="s">
        <v>55</v>
      </c>
      <c r="L16" s="22"/>
      <c r="M16" s="22" t="s">
        <v>63</v>
      </c>
      <c r="N16" s="22"/>
      <c r="O16" s="24"/>
      <c r="P16" s="22"/>
      <c r="Q16" s="22" t="s">
        <v>67</v>
      </c>
      <c r="R16" s="22"/>
      <c r="S16" s="25">
        <v>417.66</v>
      </c>
      <c r="T16" s="22"/>
      <c r="U16" s="25">
        <f>ROUND(U15+S16,5)</f>
        <v>417.66</v>
      </c>
    </row>
    <row r="17" spans="1:21" x14ac:dyDescent="0.25">
      <c r="A17" s="22"/>
      <c r="B17" s="22" t="s">
        <v>34</v>
      </c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13">
        <f>ROUND(SUM(S15:S16),5)</f>
        <v>417.66</v>
      </c>
      <c r="T17" s="22"/>
      <c r="U17" s="13">
        <f>U16</f>
        <v>417.66</v>
      </c>
    </row>
    <row r="18" spans="1:21" x14ac:dyDescent="0.25">
      <c r="A18" s="1"/>
      <c r="B18" s="1" t="s">
        <v>35</v>
      </c>
      <c r="C18" s="1"/>
      <c r="D18" s="1"/>
      <c r="E18" s="1"/>
      <c r="F18" s="1"/>
      <c r="G18" s="20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21"/>
      <c r="T18" s="1"/>
      <c r="U18" s="21"/>
    </row>
    <row r="19" spans="1:21" x14ac:dyDescent="0.25">
      <c r="A19" s="22"/>
      <c r="B19" s="22"/>
      <c r="C19" s="22"/>
      <c r="D19" s="22"/>
      <c r="E19" s="22" t="s">
        <v>40</v>
      </c>
      <c r="F19" s="22"/>
      <c r="G19" s="23">
        <v>43356</v>
      </c>
      <c r="H19" s="22"/>
      <c r="I19" s="22" t="s">
        <v>44</v>
      </c>
      <c r="J19" s="22"/>
      <c r="K19" s="22" t="s">
        <v>56</v>
      </c>
      <c r="L19" s="22"/>
      <c r="M19" s="22" t="s">
        <v>64</v>
      </c>
      <c r="N19" s="22"/>
      <c r="O19" s="24"/>
      <c r="P19" s="22"/>
      <c r="Q19" s="22" t="s">
        <v>67</v>
      </c>
      <c r="R19" s="22"/>
      <c r="S19" s="13">
        <v>-1742.09</v>
      </c>
      <c r="T19" s="22"/>
      <c r="U19" s="13">
        <f>ROUND(U18+S19,5)</f>
        <v>-1742.09</v>
      </c>
    </row>
    <row r="20" spans="1:21" x14ac:dyDescent="0.25">
      <c r="A20" s="22"/>
      <c r="B20" s="22"/>
      <c r="C20" s="22"/>
      <c r="D20" s="22"/>
      <c r="E20" s="22" t="s">
        <v>40</v>
      </c>
      <c r="F20" s="22"/>
      <c r="G20" s="23">
        <v>43356</v>
      </c>
      <c r="H20" s="22"/>
      <c r="I20" s="22" t="s">
        <v>45</v>
      </c>
      <c r="J20" s="22"/>
      <c r="K20" s="22" t="s">
        <v>57</v>
      </c>
      <c r="L20" s="22"/>
      <c r="M20" s="22" t="s">
        <v>65</v>
      </c>
      <c r="N20" s="22"/>
      <c r="O20" s="24"/>
      <c r="P20" s="22"/>
      <c r="Q20" s="22" t="s">
        <v>67</v>
      </c>
      <c r="R20" s="22"/>
      <c r="S20" s="13">
        <v>-175.08</v>
      </c>
      <c r="T20" s="22"/>
      <c r="U20" s="13">
        <f>ROUND(U19+S20,5)</f>
        <v>-1917.17</v>
      </c>
    </row>
    <row r="21" spans="1:21" ht="15.75" thickBot="1" x14ac:dyDescent="0.3">
      <c r="A21" s="22"/>
      <c r="B21" s="22"/>
      <c r="C21" s="22"/>
      <c r="D21" s="22"/>
      <c r="E21" s="22" t="s">
        <v>40</v>
      </c>
      <c r="F21" s="22"/>
      <c r="G21" s="23">
        <v>43356</v>
      </c>
      <c r="H21" s="22"/>
      <c r="I21" s="22" t="s">
        <v>46</v>
      </c>
      <c r="J21" s="22"/>
      <c r="K21" s="22" t="s">
        <v>58</v>
      </c>
      <c r="L21" s="22"/>
      <c r="M21" s="22" t="s">
        <v>65</v>
      </c>
      <c r="N21" s="22"/>
      <c r="O21" s="24"/>
      <c r="P21" s="22"/>
      <c r="Q21" s="22" t="s">
        <v>67</v>
      </c>
      <c r="R21" s="22"/>
      <c r="S21" s="25">
        <v>-3266.91</v>
      </c>
      <c r="T21" s="22"/>
      <c r="U21" s="25">
        <f>ROUND(U20+S21,5)</f>
        <v>-5184.08</v>
      </c>
    </row>
    <row r="22" spans="1:21" x14ac:dyDescent="0.25">
      <c r="A22" s="22"/>
      <c r="B22" s="22" t="s">
        <v>36</v>
      </c>
      <c r="C22" s="22"/>
      <c r="D22" s="22"/>
      <c r="E22" s="22"/>
      <c r="F22" s="22"/>
      <c r="G22" s="23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3">
        <f>ROUND(SUM(S18:S21),5)</f>
        <v>-5184.08</v>
      </c>
      <c r="T22" s="22"/>
      <c r="U22" s="13">
        <f>U21</f>
        <v>-5184.08</v>
      </c>
    </row>
    <row r="23" spans="1:21" x14ac:dyDescent="0.25">
      <c r="A23" s="1"/>
      <c r="B23" s="1" t="s">
        <v>37</v>
      </c>
      <c r="C23" s="1"/>
      <c r="D23" s="1"/>
      <c r="E23" s="1"/>
      <c r="F23" s="1"/>
      <c r="G23" s="20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21"/>
      <c r="T23" s="1"/>
      <c r="U23" s="21"/>
    </row>
    <row r="24" spans="1:21" ht="15.75" thickBot="1" x14ac:dyDescent="0.3">
      <c r="A24" s="19"/>
      <c r="B24" s="19"/>
      <c r="C24" s="22"/>
      <c r="D24" s="22"/>
      <c r="E24" s="22" t="s">
        <v>39</v>
      </c>
      <c r="F24" s="22"/>
      <c r="G24" s="23">
        <v>43354</v>
      </c>
      <c r="H24" s="22"/>
      <c r="I24" s="22" t="s">
        <v>47</v>
      </c>
      <c r="J24" s="22"/>
      <c r="K24" s="22" t="s">
        <v>59</v>
      </c>
      <c r="L24" s="22"/>
      <c r="M24" s="22" t="s">
        <v>66</v>
      </c>
      <c r="N24" s="22"/>
      <c r="O24" s="24"/>
      <c r="P24" s="22"/>
      <c r="Q24" s="22" t="s">
        <v>67</v>
      </c>
      <c r="R24" s="22"/>
      <c r="S24" s="14">
        <v>43.7</v>
      </c>
      <c r="T24" s="22"/>
      <c r="U24" s="14">
        <f>ROUND(U23+S24,5)</f>
        <v>43.7</v>
      </c>
    </row>
    <row r="25" spans="1:21" ht="15.75" thickBot="1" x14ac:dyDescent="0.3">
      <c r="A25" s="22"/>
      <c r="B25" s="22" t="s">
        <v>38</v>
      </c>
      <c r="C25" s="22"/>
      <c r="D25" s="22"/>
      <c r="E25" s="22"/>
      <c r="F25" s="22"/>
      <c r="G25" s="23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15">
        <f>ROUND(SUM(S23:S24),5)</f>
        <v>43.7</v>
      </c>
      <c r="T25" s="22"/>
      <c r="U25" s="15">
        <f>U24</f>
        <v>43.7</v>
      </c>
    </row>
    <row r="26" spans="1:21" s="4" customFormat="1" ht="12" thickBot="1" x14ac:dyDescent="0.25">
      <c r="A26" s="1" t="s">
        <v>9</v>
      </c>
      <c r="B26" s="1"/>
      <c r="C26" s="1"/>
      <c r="D26" s="1"/>
      <c r="E26" s="1"/>
      <c r="F26" s="1"/>
      <c r="G26" s="2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6">
        <f>ROUND(S4+S7+S14+S17+S22+S25,5)</f>
        <v>-5045.38</v>
      </c>
      <c r="T26" s="1"/>
      <c r="U26" s="16">
        <f>ROUND(U4+U7+U14+U17+U22+U25,5)</f>
        <v>-5045.38</v>
      </c>
    </row>
    <row r="27" spans="1:21" ht="15.75" thickTop="1" x14ac:dyDescent="0.25"/>
  </sheetData>
  <pageMargins left="0.7" right="0.7" top="0.75" bottom="0.75" header="0.1" footer="0.3"/>
  <pageSetup orientation="portrait" r:id="rId1"/>
  <headerFooter>
    <oddHeader>&amp;L&amp;"Arial,Bold"&amp;8 11:44 AM
&amp;"Arial,Bold"&amp;8 10/03/18
&amp;"Arial,Bold"&amp;8 Accrual Basis&amp;C&amp;"Arial,Bold"&amp;12 City of Dyer Street
&amp;"Arial,Bold"&amp;14 Expenses by Vendor Detail
&amp;"Arial,Bold"&amp;10 September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7169" r:id="rId4" name="FILTER"/>
      </mc:Fallback>
    </mc:AlternateContent>
    <mc:AlternateContent xmlns:mc="http://schemas.openxmlformats.org/markup-compatibility/2006">
      <mc:Choice Requires="x14">
        <control shapeId="717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1</xdr:row>
                <xdr:rowOff>28575</xdr:rowOff>
              </to>
            </anchor>
          </controlPr>
        </control>
      </mc:Choice>
      <mc:Fallback>
        <control shapeId="717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QuickBooks Desktop Export Tips</vt:lpstr>
      <vt:lpstr>Sheet10</vt:lpstr>
      <vt:lpstr>Sheet9</vt:lpstr>
      <vt:lpstr>Sheet8</vt:lpstr>
      <vt:lpstr>Sheet7</vt:lpstr>
      <vt:lpstr>Sheet6</vt:lpstr>
      <vt:lpstr>Sheet5</vt:lpstr>
      <vt:lpstr>Sheet4</vt:lpstr>
      <vt:lpstr>Sheet3</vt:lpstr>
      <vt:lpstr>Sheet2</vt:lpstr>
      <vt:lpstr>Sheet1</vt:lpstr>
      <vt:lpstr>Sheet1!Print_Titles</vt:lpstr>
      <vt:lpstr>Sheet10!Print_Titles</vt:lpstr>
      <vt:lpstr>Sheet2!Print_Titles</vt:lpstr>
      <vt:lpstr>Sheet3!Print_Titles</vt:lpstr>
      <vt:lpstr>Sheet4!Print_Titles</vt:lpstr>
      <vt:lpstr>Sheet5!Print_Titles</vt:lpstr>
      <vt:lpstr>Sheet6!Print_Titles</vt:lpstr>
      <vt:lpstr>Sheet7!Print_Titles</vt:lpstr>
      <vt:lpstr>Sheet8!Print_Titles</vt:lpstr>
      <vt:lpstr>Sheet9!Print_Titles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</dc:creator>
  <cp:lastModifiedBy>Veronica</cp:lastModifiedBy>
  <dcterms:created xsi:type="dcterms:W3CDTF">2018-10-03T16:34:23Z</dcterms:created>
  <dcterms:modified xsi:type="dcterms:W3CDTF">2018-10-04T15:55:07Z</dcterms:modified>
</cp:coreProperties>
</file>