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2A9BDEDD-B8A4-4091-99F3-6AF3758205B0}" xr6:coauthVersionLast="45" xr6:coauthVersionMax="45" xr10:uidLastSave="{00000000-0000-0000-0000-000000000000}"/>
  <bookViews>
    <workbookView xWindow="-120" yWindow="-120" windowWidth="29040" windowHeight="15840" firstSheet="3" activeTab="2" xr2:uid="{F9D69F81-7DA1-4020-A01B-DB8AAD2DC91B}"/>
  </bookViews>
  <sheets>
    <sheet name="QuickBooks Desktop Export Tips" sheetId="12" r:id="rId1"/>
    <sheet name="General Balance sheet" sheetId="14" r:id="rId2"/>
    <sheet name="General Vendor Detail " sheetId="13" r:id="rId3"/>
    <sheet name="Fire Balance Sheet " sheetId="11" r:id="rId4"/>
    <sheet name="Fire Dept Vendor Detail" sheetId="9" r:id="rId5"/>
    <sheet name="Police Balance Sheet" sheetId="7" r:id="rId6"/>
    <sheet name="Police Vendor Detail" sheetId="5" r:id="rId7"/>
    <sheet name="Street Balance Sheet" sheetId="3" r:id="rId8"/>
    <sheet name="Street Vendor Detail" sheetId="1" r:id="rId9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3">'Fire Balance Sheet '!$A:$E,'Fire Balance Sheet '!$1:$1</definedName>
    <definedName name="_xlnm.Print_Titles" localSheetId="4">'Fire Dept Vendor Detail'!$A:$A,'Fire Dept Vendor Detail'!$1:$1</definedName>
    <definedName name="_xlnm.Print_Titles" localSheetId="1">'General Balance sheet'!$A:$E,'General Balance sheet'!$4:$4</definedName>
    <definedName name="_xlnm.Print_Titles" localSheetId="2">'General Vendor Detail '!$A:$B,'General Vendor Detail '!$4:$4</definedName>
    <definedName name="_xlnm.Print_Titles" localSheetId="5">'Police Balance Sheet'!$A:$E,'Police Balance Sheet'!$1:$1</definedName>
    <definedName name="_xlnm.Print_Titles" localSheetId="6">'Police Vendor Detail'!$A:$B,'Police Vendor Detail'!$1:$1</definedName>
    <definedName name="_xlnm.Print_Titles" localSheetId="7">'Street Balance Sheet'!$A:$F,'Street Balance Sheet'!$1:$1</definedName>
    <definedName name="_xlnm.Print_Titles" localSheetId="8">'Street Vendor Detail'!$A:$B,'Street Vendor Detail'!$1:$1</definedName>
    <definedName name="QB_BASIS_4" localSheetId="1" hidden="1">'General Balance sheet'!$F$3</definedName>
    <definedName name="QB_BASIS_4" localSheetId="2" hidden="1">'General Vendor Detail '!$U$3</definedName>
    <definedName name="QB_COLUMN_1" localSheetId="4" hidden="1">'Fire Dept Vendor Detail'!$B$1</definedName>
    <definedName name="QB_COLUMN_1" localSheetId="2" hidden="1">'General Vendor Detail '!$C$4</definedName>
    <definedName name="QB_COLUMN_1" localSheetId="6" hidden="1">'Police Vendor Detail'!$C$1</definedName>
    <definedName name="QB_COLUMN_1" localSheetId="8" hidden="1">'Street Vendor Detail'!$C$1</definedName>
    <definedName name="QB_COLUMN_16" localSheetId="4" hidden="1">'Fire Dept Vendor Detail'!$L$1</definedName>
    <definedName name="QB_COLUMN_16" localSheetId="2" hidden="1">'General Vendor Detail '!$M$4</definedName>
    <definedName name="QB_COLUMN_16" localSheetId="6" hidden="1">'Police Vendor Detail'!$M$1</definedName>
    <definedName name="QB_COLUMN_16" localSheetId="8" hidden="1">'Street Vendor Detail'!$M$1</definedName>
    <definedName name="QB_COLUMN_19" localSheetId="4" hidden="1">'Fire Dept Vendor Detail'!$N$1</definedName>
    <definedName name="QB_COLUMN_19" localSheetId="2" hidden="1">'General Vendor Detail '!$O$4</definedName>
    <definedName name="QB_COLUMN_19" localSheetId="6" hidden="1">'Police Vendor Detail'!$O$1</definedName>
    <definedName name="QB_COLUMN_19" localSheetId="8" hidden="1">'Street Vendor Detail'!$O$1</definedName>
    <definedName name="QB_COLUMN_20" localSheetId="4" hidden="1">'Fire Dept Vendor Detail'!$P$1</definedName>
    <definedName name="QB_COLUMN_20" localSheetId="2" hidden="1">'General Vendor Detail '!$Q$4</definedName>
    <definedName name="QB_COLUMN_20" localSheetId="6" hidden="1">'Police Vendor Detail'!$Q$1</definedName>
    <definedName name="QB_COLUMN_20" localSheetId="8" hidden="1">'Street Vendor Detail'!$Q$1</definedName>
    <definedName name="QB_COLUMN_29" localSheetId="3" hidden="1">'Fire Balance Sheet '!$F$1</definedName>
    <definedName name="QB_COLUMN_29" localSheetId="1" hidden="1">'General Balance sheet'!$F$4</definedName>
    <definedName name="QB_COLUMN_29" localSheetId="5" hidden="1">'Police Balance Sheet'!$F$1</definedName>
    <definedName name="QB_COLUMN_29" localSheetId="7" hidden="1">'Street Balance Sheet'!$G$1</definedName>
    <definedName name="QB_COLUMN_3" localSheetId="4" hidden="1">'Fire Dept Vendor Detail'!$D$1</definedName>
    <definedName name="QB_COLUMN_3" localSheetId="2" hidden="1">'General Vendor Detail '!$E$4</definedName>
    <definedName name="QB_COLUMN_3" localSheetId="6" hidden="1">'Police Vendor Detail'!$E$1</definedName>
    <definedName name="QB_COLUMN_3" localSheetId="8" hidden="1">'Street Vendor Detail'!$E$1</definedName>
    <definedName name="QB_COLUMN_30" localSheetId="4" hidden="1">'Fire Dept Vendor Detail'!$R$1</definedName>
    <definedName name="QB_COLUMN_30" localSheetId="2" hidden="1">'General Vendor Detail '!$S$4</definedName>
    <definedName name="QB_COLUMN_30" localSheetId="6" hidden="1">'Police Vendor Detail'!$S$1</definedName>
    <definedName name="QB_COLUMN_30" localSheetId="8" hidden="1">'Street Vendor Detail'!$S$1</definedName>
    <definedName name="QB_COLUMN_31" localSheetId="4" hidden="1">'Fire Dept Vendor Detail'!$T$1</definedName>
    <definedName name="QB_COLUMN_31" localSheetId="2" hidden="1">'General Vendor Detail '!$U$4</definedName>
    <definedName name="QB_COLUMN_31" localSheetId="6" hidden="1">'Police Vendor Detail'!$U$1</definedName>
    <definedName name="QB_COLUMN_31" localSheetId="8" hidden="1">'Street Vendor Detail'!$U$1</definedName>
    <definedName name="QB_COLUMN_4" localSheetId="4" hidden="1">'Fire Dept Vendor Detail'!$F$1</definedName>
    <definedName name="QB_COLUMN_4" localSheetId="2" hidden="1">'General Vendor Detail '!$G$4</definedName>
    <definedName name="QB_COLUMN_4" localSheetId="6" hidden="1">'Police Vendor Detail'!$G$1</definedName>
    <definedName name="QB_COLUMN_4" localSheetId="8" hidden="1">'Street Vendor Detail'!$G$1</definedName>
    <definedName name="QB_COLUMN_5" localSheetId="4" hidden="1">'Fire Dept Vendor Detail'!$H$1</definedName>
    <definedName name="QB_COLUMN_5" localSheetId="2" hidden="1">'General Vendor Detail '!$I$4</definedName>
    <definedName name="QB_COLUMN_5" localSheetId="6" hidden="1">'Police Vendor Detail'!$I$1</definedName>
    <definedName name="QB_COLUMN_5" localSheetId="8" hidden="1">'Street Vendor Detail'!$I$1</definedName>
    <definedName name="QB_COLUMN_8" localSheetId="4" hidden="1">'Fire Dept Vendor Detail'!$J$1</definedName>
    <definedName name="QB_COLUMN_8" localSheetId="2" hidden="1">'General Vendor Detail '!$K$4</definedName>
    <definedName name="QB_COLUMN_8" localSheetId="6" hidden="1">'Police Vendor Detail'!$K$1</definedName>
    <definedName name="QB_COLUMN_8" localSheetId="8" hidden="1">'Street Vendor Detail'!$K$1</definedName>
    <definedName name="QB_COMPANY_0" localSheetId="1" hidden="1">'General Balance sheet'!$A$1</definedName>
    <definedName name="QB_COMPANY_0" localSheetId="2" hidden="1">'General Vendor Detail '!$A$1</definedName>
    <definedName name="QB_DATA_0" localSheetId="3" hidden="1">'Fire Balance Sheet '!$6:$6,'Fire Balance Sheet '!$7:$7,'Fire Balance Sheet '!$14:$14,'Fire Balance Sheet '!$15:$15</definedName>
    <definedName name="QB_DATA_0" localSheetId="4" hidden="1">'Fire Dept Vendor Detail'!$2:$2</definedName>
    <definedName name="QB_DATA_0" localSheetId="1" hidden="1">'General Balance sheet'!$9:$9,'General Balance sheet'!$10:$10,'General Balance sheet'!$11:$11,'General Balance sheet'!$20:$20,'General Balance sheet'!$23:$23,'General Balance sheet'!$24:$24,'General Balance sheet'!$25:$25,'General Balance sheet'!$30:$30,'General Balance sheet'!$31:$31</definedName>
    <definedName name="QB_DATA_0" localSheetId="2" hidden="1">'General Vendor Detail '!$6:$6,'General Vendor Detail '!$9:$9,'General Vendor Detail '!$12:$12,'General Vendor Detail '!$13:$13,'General Vendor Detail '!$14:$14,'General Vendor Detail '!$15:$15,'General Vendor Detail '!$16:$16,'General Vendor Detail '!$17:$17,'General Vendor Detail '!$18:$18,'General Vendor Detail '!$19:$19,'General Vendor Detail '!$20:$20,'General Vendor Detail '!$21:$21,'General Vendor Detail '!$22:$22,'General Vendor Detail '!$23:$23,'General Vendor Detail '!$24:$24,'General Vendor Detail '!$25:$25</definedName>
    <definedName name="QB_DATA_0" localSheetId="5" hidden="1">'Police Balance Sheet'!$6:$6,'Police Balance Sheet'!$7:$7,'Police Balance Sheet'!$8:$8,'Police Balance Sheet'!$9:$9,'Police Balance Sheet'!$10:$10,'Police Balance Sheet'!$11:$11,'Police Balance Sheet'!$12:$12,'Police Balance Sheet'!$13:$13,'Police Balance Sheet'!$20:$20,'Police Balance Sheet'!$21:$21,'Police Balance Sheet'!$22:$22</definedName>
    <definedName name="QB_DATA_0" localSheetId="6" hidden="1">'Police Vendor Detail'!$3:$3,'Police Vendor Detail'!$6:$6,'Police Vendor Detail'!$9:$9,'Police Vendor Detail'!$10:$10,'Police Vendor Detail'!$13:$13,'Police Vendor Detail'!$14:$14,'Police Vendor Detail'!$15:$15,'Police Vendor Detail'!$16:$16,'Police Vendor Detail'!$17:$17,'Police Vendor Detail'!$18:$18,'Police Vendor Detail'!$19:$19,'Police Vendor Detail'!$20:$20,'Police Vendor Detail'!$21:$21,'Police Vendor Detail'!$22:$22,'Police Vendor Detail'!$23:$23,'Police Vendor Detail'!$24:$24</definedName>
    <definedName name="QB_DATA_0" localSheetId="7" hidden="1">'Street Balance Sheet'!$5:$5,'Street Balance Sheet'!$6:$6,'Street Balance Sheet'!$7:$7,'Street Balance Sheet'!$16:$16,'Street Balance Sheet'!$17:$17,'Street Balance Sheet'!$23:$23,'Street Balance Sheet'!$24:$24,'Street Balance Sheet'!$25:$25</definedName>
    <definedName name="QB_DATA_0" localSheetId="8" hidden="1">'Street Vendor Detail'!$3:$3,'Street Vendor Detail'!$6:$6,'Street Vendor Detail'!$9:$9,'Street Vendor Detail'!$10:$10,'Street Vendor Detail'!$13:$13,'Street Vendor Detail'!$14:$14,'Street Vendor Detail'!$15:$15,'Street Vendor Detail'!$16:$16,'Street Vendor Detail'!$17:$17,'Street Vendor Detail'!$20:$20,'Street Vendor Detail'!$23:$23,'Street Vendor Detail'!$24:$24,'Street Vendor Detail'!$25:$25,'Street Vendor Detail'!$26:$26,'Street Vendor Detail'!$29:$29,'Street Vendor Detail'!$30:$30</definedName>
    <definedName name="QB_DATA_1" localSheetId="2" hidden="1">'General Vendor Detail '!$26:$26,'General Vendor Detail '!$27:$27,'General Vendor Detail '!$30:$30,'General Vendor Detail '!$33:$33,'General Vendor Detail '!$36:$36,'General Vendor Detail '!$39:$39,'General Vendor Detail '!$42:$42,'General Vendor Detail '!$45:$45,'General Vendor Detail '!$48:$48,'General Vendor Detail '!$49:$49,'General Vendor Detail '!$50:$50,'General Vendor Detail '!$51:$51,'General Vendor Detail '!$52:$52,'General Vendor Detail '!$55:$55,'General Vendor Detail '!$58:$58,'General Vendor Detail '!$59:$59</definedName>
    <definedName name="QB_DATA_1" localSheetId="6" hidden="1">'Police Vendor Detail'!$25:$25,'Police Vendor Detail'!$26:$26,'Police Vendor Detail'!$27:$27,'Police Vendor Detail'!$28:$28,'Police Vendor Detail'!$31:$31,'Police Vendor Detail'!$34:$34,'Police Vendor Detail'!$37:$37</definedName>
    <definedName name="QB_DATA_1" localSheetId="8" hidden="1">'Street Vendor Detail'!$31:$31</definedName>
    <definedName name="QB_DATA_2" localSheetId="2" hidden="1">'General Vendor Detail '!$60:$60,'General Vendor Detail '!$63:$63,'General Vendor Detail '!$66:$66,'General Vendor Detail '!$69:$69,'General Vendor Detail '!$72:$72,'General Vendor Detail '!$75:$75,'General Vendor Detail '!$76:$76,'General Vendor Detail '!$77:$77,'General Vendor Detail '!$78:$78,'General Vendor Detail '!$79:$79,'General Vendor Detail '!$80:$80,'General Vendor Detail '!$81:$81,'General Vendor Detail '!$84:$84,'General Vendor Detail '!$87:$87,'General Vendor Detail '!$90:$90,'General Vendor Detail '!$91:$91</definedName>
    <definedName name="QB_DATA_3" localSheetId="2" hidden="1">'General Vendor Detail '!$92:$92,'General Vendor Detail '!$93:$93,'General Vendor Detail '!$96:$96,'General Vendor Detail '!$97:$97,'General Vendor Detail '!$98:$98,'General Vendor Detail '!$99:$99,'General Vendor Detail '!$100:$100,'General Vendor Detail '!$101:$101,'General Vendor Detail '!$102:$102,'General Vendor Detail '!$103:$103,'General Vendor Detail '!$104:$104,'General Vendor Detail '!$107:$107,'General Vendor Detail '!$110:$110,'General Vendor Detail '!$111:$111,'General Vendor Detail '!$112:$112,'General Vendor Detail '!$113:$113</definedName>
    <definedName name="QB_DATA_4" localSheetId="2" hidden="1">'General Vendor Detail '!$116:$116</definedName>
    <definedName name="QB_DATE_1" localSheetId="1" hidden="1">'General Balance sheet'!$F$2</definedName>
    <definedName name="QB_DATE_1" localSheetId="2" hidden="1">'General Vendor Detail '!$U$2</definedName>
    <definedName name="QB_FORMULA_0" localSheetId="3" hidden="1">'Fire Balance Sheet '!$F$8,'Fire Balance Sheet '!$F$9,'Fire Balance Sheet '!$F$10,'Fire Balance Sheet '!$F$11,'Fire Balance Sheet '!$F$16,'Fire Balance Sheet '!$F$17</definedName>
    <definedName name="QB_FORMULA_0" localSheetId="1" hidden="1">'General Balance sheet'!$F$12,'General Balance sheet'!$F$13,'General Balance sheet'!$F$14,'General Balance sheet'!$F$15,'General Balance sheet'!$F$21,'General Balance sheet'!$F$26,'General Balance sheet'!$F$27,'General Balance sheet'!$F$28,'General Balance sheet'!$F$32,'General Balance sheet'!$F$33</definedName>
    <definedName name="QB_FORMULA_0" localSheetId="2" hidden="1">'General Vendor Detail '!$U$6,'General Vendor Detail '!$S$7,'General Vendor Detail '!$U$7,'General Vendor Detail '!$U$9,'General Vendor Detail '!$S$10,'General Vendor Detail '!$U$10,'General Vendor Detail '!$U$12,'General Vendor Detail '!$U$13,'General Vendor Detail '!$U$14,'General Vendor Detail '!$U$15,'General Vendor Detail '!$U$16,'General Vendor Detail '!$U$17,'General Vendor Detail '!$U$18,'General Vendor Detail '!$U$19,'General Vendor Detail '!$U$20,'General Vendor Detail '!$U$21</definedName>
    <definedName name="QB_FORMULA_0" localSheetId="5" hidden="1">'Police Balance Sheet'!$F$14,'Police Balance Sheet'!$F$15,'Police Balance Sheet'!$F$16,'Police Balance Sheet'!$F$17,'Police Balance Sheet'!$F$23,'Police Balance Sheet'!$F$24</definedName>
    <definedName name="QB_FORMULA_0" localSheetId="6" hidden="1">'Police Vendor Detail'!$U$3,'Police Vendor Detail'!$S$4,'Police Vendor Detail'!$U$4,'Police Vendor Detail'!$U$6,'Police Vendor Detail'!$S$7,'Police Vendor Detail'!$U$7,'Police Vendor Detail'!$U$9,'Police Vendor Detail'!$U$10,'Police Vendor Detail'!$S$11,'Police Vendor Detail'!$U$11,'Police Vendor Detail'!$U$13,'Police Vendor Detail'!$U$14,'Police Vendor Detail'!$U$15,'Police Vendor Detail'!$U$16,'Police Vendor Detail'!$U$17,'Police Vendor Detail'!$U$18</definedName>
    <definedName name="QB_FORMULA_0" localSheetId="7" hidden="1">'Street Balance Sheet'!$G$8,'Street Balance Sheet'!$G$9,'Street Balance Sheet'!$G$10,'Street Balance Sheet'!$G$18,'Street Balance Sheet'!$G$19,'Street Balance Sheet'!$G$20,'Street Balance Sheet'!$G$21,'Street Balance Sheet'!$G$26,'Street Balance Sheet'!$G$27</definedName>
    <definedName name="QB_FORMULA_0" localSheetId="8" hidden="1">'Street Vendor Detail'!$U$3,'Street Vendor Detail'!$S$4,'Street Vendor Detail'!$U$4,'Street Vendor Detail'!$U$6,'Street Vendor Detail'!$S$7,'Street Vendor Detail'!$U$7,'Street Vendor Detail'!$U$9,'Street Vendor Detail'!$U$10,'Street Vendor Detail'!$S$11,'Street Vendor Detail'!$U$11,'Street Vendor Detail'!$U$13,'Street Vendor Detail'!$U$14,'Street Vendor Detail'!$U$15,'Street Vendor Detail'!$U$16,'Street Vendor Detail'!$U$17,'Street Vendor Detail'!$S$18</definedName>
    <definedName name="QB_FORMULA_1" localSheetId="2" hidden="1">'General Vendor Detail '!$U$22,'General Vendor Detail '!$U$23,'General Vendor Detail '!$U$24,'General Vendor Detail '!$U$25,'General Vendor Detail '!$U$26,'General Vendor Detail '!$U$27,'General Vendor Detail '!$S$28,'General Vendor Detail '!$U$28,'General Vendor Detail '!$U$30,'General Vendor Detail '!$S$31,'General Vendor Detail '!$U$31,'General Vendor Detail '!$U$33,'General Vendor Detail '!$S$34,'General Vendor Detail '!$U$34,'General Vendor Detail '!$U$36,'General Vendor Detail '!$S$37</definedName>
    <definedName name="QB_FORMULA_1" localSheetId="6" hidden="1">'Police Vendor Detail'!$U$19,'Police Vendor Detail'!$U$20,'Police Vendor Detail'!$U$21,'Police Vendor Detail'!$U$22,'Police Vendor Detail'!$U$23,'Police Vendor Detail'!$U$24,'Police Vendor Detail'!$U$25,'Police Vendor Detail'!$U$26,'Police Vendor Detail'!$U$27,'Police Vendor Detail'!$U$28,'Police Vendor Detail'!$S$29,'Police Vendor Detail'!$U$29,'Police Vendor Detail'!$U$31,'Police Vendor Detail'!$S$32,'Police Vendor Detail'!$U$32,'Police Vendor Detail'!$U$34</definedName>
    <definedName name="QB_FORMULA_1" localSheetId="8" hidden="1">'Street Vendor Detail'!$U$18,'Street Vendor Detail'!$U$20,'Street Vendor Detail'!$S$21,'Street Vendor Detail'!$U$21,'Street Vendor Detail'!$U$23,'Street Vendor Detail'!$U$24,'Street Vendor Detail'!$U$25,'Street Vendor Detail'!$U$26,'Street Vendor Detail'!$S$27,'Street Vendor Detail'!$U$27,'Street Vendor Detail'!$U$29,'Street Vendor Detail'!$U$30,'Street Vendor Detail'!$U$31,'Street Vendor Detail'!$S$32,'Street Vendor Detail'!$U$32,'Street Vendor Detail'!$S$33</definedName>
    <definedName name="QB_FORMULA_2" localSheetId="2" hidden="1">'General Vendor Detail '!$U$37,'General Vendor Detail '!$U$39,'General Vendor Detail '!$S$40,'General Vendor Detail '!$U$40,'General Vendor Detail '!$U$42,'General Vendor Detail '!$S$43,'General Vendor Detail '!$U$43,'General Vendor Detail '!$U$45,'General Vendor Detail '!$S$46,'General Vendor Detail '!$U$46,'General Vendor Detail '!$U$48,'General Vendor Detail '!$U$49,'General Vendor Detail '!$U$50,'General Vendor Detail '!$U$51,'General Vendor Detail '!$U$52,'General Vendor Detail '!$S$53</definedName>
    <definedName name="QB_FORMULA_2" localSheetId="6" hidden="1">'Police Vendor Detail'!$S$35,'Police Vendor Detail'!$U$35,'Police Vendor Detail'!$U$37,'Police Vendor Detail'!$S$38,'Police Vendor Detail'!$U$38,'Police Vendor Detail'!$S$39,'Police Vendor Detail'!$U$39</definedName>
    <definedName name="QB_FORMULA_2" localSheetId="8" hidden="1">'Street Vendor Detail'!$U$33</definedName>
    <definedName name="QB_FORMULA_3" localSheetId="2" hidden="1">'General Vendor Detail '!$U$53,'General Vendor Detail '!$U$55,'General Vendor Detail '!$S$56,'General Vendor Detail '!$U$56,'General Vendor Detail '!$U$58,'General Vendor Detail '!$U$59,'General Vendor Detail '!$U$60,'General Vendor Detail '!$S$61,'General Vendor Detail '!$U$61,'General Vendor Detail '!$U$63,'General Vendor Detail '!$S$64,'General Vendor Detail '!$U$64,'General Vendor Detail '!$U$66,'General Vendor Detail '!$S$67,'General Vendor Detail '!$U$67,'General Vendor Detail '!$U$69</definedName>
    <definedName name="QB_FORMULA_4" localSheetId="2" hidden="1">'General Vendor Detail '!$S$70,'General Vendor Detail '!$U$70,'General Vendor Detail '!$U$72,'General Vendor Detail '!$S$73,'General Vendor Detail '!$U$73,'General Vendor Detail '!$U$75,'General Vendor Detail '!$U$76,'General Vendor Detail '!$U$77,'General Vendor Detail '!$U$78,'General Vendor Detail '!$U$79,'General Vendor Detail '!$U$80,'General Vendor Detail '!$U$81,'General Vendor Detail '!$S$82,'General Vendor Detail '!$U$82,'General Vendor Detail '!$U$84,'General Vendor Detail '!$S$85</definedName>
    <definedName name="QB_FORMULA_5" localSheetId="2" hidden="1">'General Vendor Detail '!$U$85,'General Vendor Detail '!$U$87,'General Vendor Detail '!$S$88,'General Vendor Detail '!$U$88,'General Vendor Detail '!$U$90,'General Vendor Detail '!$U$91,'General Vendor Detail '!$U$92,'General Vendor Detail '!$U$93,'General Vendor Detail '!$S$94,'General Vendor Detail '!$U$94,'General Vendor Detail '!$U$96,'General Vendor Detail '!$U$97,'General Vendor Detail '!$U$98,'General Vendor Detail '!$U$99,'General Vendor Detail '!$U$100,'General Vendor Detail '!$U$101</definedName>
    <definedName name="QB_FORMULA_6" localSheetId="2" hidden="1">'General Vendor Detail '!$U$102,'General Vendor Detail '!$U$103,'General Vendor Detail '!$U$104,'General Vendor Detail '!$S$105,'General Vendor Detail '!$U$105,'General Vendor Detail '!$U$107,'General Vendor Detail '!$S$108,'General Vendor Detail '!$U$108,'General Vendor Detail '!$U$110,'General Vendor Detail '!$U$111,'General Vendor Detail '!$U$112,'General Vendor Detail '!$U$113,'General Vendor Detail '!$S$114,'General Vendor Detail '!$U$114,'General Vendor Detail '!$U$116,'General Vendor Detail '!$S$117</definedName>
    <definedName name="QB_FORMULA_7" localSheetId="2" hidden="1">'General Vendor Detail '!$U$117,'General Vendor Detail '!$S$118,'General Vendor Detail '!$U$118</definedName>
    <definedName name="QB_ROW_1" localSheetId="3" hidden="1">'Fire Balance Sheet '!$A$2</definedName>
    <definedName name="QB_ROW_1" localSheetId="1" hidden="1">'General Balance sheet'!$A$5</definedName>
    <definedName name="QB_ROW_1" localSheetId="5" hidden="1">'Police Balance Sheet'!$A$2</definedName>
    <definedName name="QB_ROW_1" localSheetId="7" hidden="1">'Street Balance Sheet'!$A$2</definedName>
    <definedName name="QB_ROW_10031" localSheetId="1" hidden="1">'General Balance sheet'!$D$19</definedName>
    <definedName name="QB_ROW_1011" localSheetId="3" hidden="1">'Fire Balance Sheet '!$B$3</definedName>
    <definedName name="QB_ROW_1011" localSheetId="1" hidden="1">'General Balance sheet'!$B$6</definedName>
    <definedName name="QB_ROW_1011" localSheetId="5" hidden="1">'Police Balance Sheet'!$B$3</definedName>
    <definedName name="QB_ROW_1011" localSheetId="7" hidden="1">'Street Balance Sheet'!$B$3</definedName>
    <definedName name="QB_ROW_10331" localSheetId="1" hidden="1">'General Balance sheet'!$D$21</definedName>
    <definedName name="QB_ROW_109010" localSheetId="2" hidden="1">'General Vendor Detail '!$B$62</definedName>
    <definedName name="QB_ROW_109310" localSheetId="2" hidden="1">'General Vendor Detail '!$B$64</definedName>
    <definedName name="QB_ROW_111010" localSheetId="2" hidden="1">'General Vendor Detail '!$B$41</definedName>
    <definedName name="QB_ROW_111310" localSheetId="2" hidden="1">'General Vendor Detail '!$B$43</definedName>
    <definedName name="QB_ROW_115240" localSheetId="1" hidden="1">'General Balance sheet'!$E$20</definedName>
    <definedName name="QB_ROW_12010" localSheetId="2" hidden="1">'General Vendor Detail '!$B$38</definedName>
    <definedName name="QB_ROW_12010" localSheetId="6" hidden="1">'Police Vendor Detail'!$B$33</definedName>
    <definedName name="QB_ROW_12031" localSheetId="1" hidden="1">'General Balance sheet'!$D$22</definedName>
    <definedName name="QB_ROW_12031" localSheetId="7" hidden="1">'Street Balance Sheet'!$D$14</definedName>
    <definedName name="QB_ROW_12310" localSheetId="2" hidden="1">'General Vendor Detail '!$B$40</definedName>
    <definedName name="QB_ROW_12310" localSheetId="6" hidden="1">'Police Vendor Detail'!$B$35</definedName>
    <definedName name="QB_ROW_12331" localSheetId="1" hidden="1">'General Balance sheet'!$D$26</definedName>
    <definedName name="QB_ROW_12331" localSheetId="7" hidden="1">'Street Balance Sheet'!$D$19</definedName>
    <definedName name="QB_ROW_13010" localSheetId="2" hidden="1">'General Vendor Detail '!$B$11</definedName>
    <definedName name="QB_ROW_13010" localSheetId="8" hidden="1">'Street Vendor Detail'!$B$12</definedName>
    <definedName name="QB_ROW_131010" localSheetId="2" hidden="1">'General Vendor Detail '!$B$32</definedName>
    <definedName name="QB_ROW_1311" localSheetId="3" hidden="1">'Fire Balance Sheet '!$B$10</definedName>
    <definedName name="QB_ROW_1311" localSheetId="1" hidden="1">'General Balance sheet'!$B$14</definedName>
    <definedName name="QB_ROW_1311" localSheetId="5" hidden="1">'Police Balance Sheet'!$B$16</definedName>
    <definedName name="QB_ROW_1311" localSheetId="7" hidden="1">'Street Balance Sheet'!$B$9</definedName>
    <definedName name="QB_ROW_131310" localSheetId="2" hidden="1">'General Vendor Detail '!$B$34</definedName>
    <definedName name="QB_ROW_13310" localSheetId="2" hidden="1">'General Vendor Detail '!$B$28</definedName>
    <definedName name="QB_ROW_13310" localSheetId="8" hidden="1">'Street Vendor Detail'!$B$18</definedName>
    <definedName name="QB_ROW_139010" localSheetId="2" hidden="1">'General Vendor Detail '!$B$57</definedName>
    <definedName name="QB_ROW_139310" localSheetId="2" hidden="1">'General Vendor Detail '!$B$61</definedName>
    <definedName name="QB_ROW_14011" localSheetId="3" hidden="1">'Fire Balance Sheet '!$B$13</definedName>
    <definedName name="QB_ROW_14011" localSheetId="1" hidden="1">'General Balance sheet'!$B$29</definedName>
    <definedName name="QB_ROW_14011" localSheetId="5" hidden="1">'Police Balance Sheet'!$B$19</definedName>
    <definedName name="QB_ROW_14011" localSheetId="7" hidden="1">'Street Balance Sheet'!$B$22</definedName>
    <definedName name="QB_ROW_14311" localSheetId="3" hidden="1">'Fire Balance Sheet '!$B$16</definedName>
    <definedName name="QB_ROW_14311" localSheetId="1" hidden="1">'General Balance sheet'!$B$32</definedName>
    <definedName name="QB_ROW_14311" localSheetId="5" hidden="1">'Police Balance Sheet'!$B$23</definedName>
    <definedName name="QB_ROW_14311" localSheetId="7" hidden="1">'Street Balance Sheet'!$B$26</definedName>
    <definedName name="QB_ROW_15010" localSheetId="6" hidden="1">'Police Vendor Detail'!$B$30</definedName>
    <definedName name="QB_ROW_15310" localSheetId="6" hidden="1">'Police Vendor Detail'!$B$32</definedName>
    <definedName name="QB_ROW_17010" localSheetId="2" hidden="1">'General Vendor Detail '!$B$74</definedName>
    <definedName name="QB_ROW_17221" localSheetId="3" hidden="1">'Fire Balance Sheet '!$C$15</definedName>
    <definedName name="QB_ROW_17221" localSheetId="1" hidden="1">'General Balance sheet'!$C$31</definedName>
    <definedName name="QB_ROW_17221" localSheetId="5" hidden="1">'Police Balance Sheet'!$C$22</definedName>
    <definedName name="QB_ROW_17221" localSheetId="7" hidden="1">'Street Balance Sheet'!$C$25</definedName>
    <definedName name="QB_ROW_173010" localSheetId="2" hidden="1">'General Vendor Detail '!$B$68</definedName>
    <definedName name="QB_ROW_17310" localSheetId="2" hidden="1">'General Vendor Detail '!$B$82</definedName>
    <definedName name="QB_ROW_173310" localSheetId="2" hidden="1">'General Vendor Detail '!$B$70</definedName>
    <definedName name="QB_ROW_191240" localSheetId="1" hidden="1">'General Balance sheet'!$E$10</definedName>
    <definedName name="QB_ROW_2010" localSheetId="8" hidden="1">'Street Vendor Detail'!$B$8</definedName>
    <definedName name="QB_ROW_2021" localSheetId="3" hidden="1">'Fire Balance Sheet '!$C$4</definedName>
    <definedName name="QB_ROW_2021" localSheetId="1" hidden="1">'General Balance sheet'!$C$7</definedName>
    <definedName name="QB_ROW_2021" localSheetId="5" hidden="1">'Police Balance Sheet'!$C$4</definedName>
    <definedName name="QB_ROW_2021" localSheetId="7" hidden="1">'Street Balance Sheet'!$C$4</definedName>
    <definedName name="QB_ROW_21010" localSheetId="8" hidden="1">'Street Vendor Detail'!$B$2</definedName>
    <definedName name="QB_ROW_211010" localSheetId="2" hidden="1">'General Vendor Detail '!$B$44</definedName>
    <definedName name="QB_ROW_211310" localSheetId="2" hidden="1">'General Vendor Detail '!$B$46</definedName>
    <definedName name="QB_ROW_21310" localSheetId="8" hidden="1">'Street Vendor Detail'!$B$4</definedName>
    <definedName name="QB_ROW_23010" localSheetId="8" hidden="1">'Street Vendor Detail'!$B$19</definedName>
    <definedName name="QB_ROW_2310" localSheetId="8" hidden="1">'Street Vendor Detail'!$B$11</definedName>
    <definedName name="QB_ROW_2321" localSheetId="3" hidden="1">'Fire Balance Sheet '!$C$9</definedName>
    <definedName name="QB_ROW_2321" localSheetId="1" hidden="1">'General Balance sheet'!$C$13</definedName>
    <definedName name="QB_ROW_2321" localSheetId="5" hidden="1">'Police Balance Sheet'!$C$15</definedName>
    <definedName name="QB_ROW_2321" localSheetId="7" hidden="1">'Street Balance Sheet'!$C$8</definedName>
    <definedName name="QB_ROW_23310" localSheetId="8" hidden="1">'Street Vendor Detail'!$B$21</definedName>
    <definedName name="QB_ROW_24010" localSheetId="2" hidden="1">'General Vendor Detail '!$B$47</definedName>
    <definedName name="QB_ROW_24310" localSheetId="2" hidden="1">'General Vendor Detail '!$B$53</definedName>
    <definedName name="QB_ROW_25010" localSheetId="2" hidden="1">'General Vendor Detail '!$B$86</definedName>
    <definedName name="QB_ROW_25220" localSheetId="1" hidden="1">'General Balance sheet'!$C$30</definedName>
    <definedName name="QB_ROW_25220" localSheetId="7" hidden="1">'Street Balance Sheet'!$C$24</definedName>
    <definedName name="QB_ROW_25310" localSheetId="2" hidden="1">'General Vendor Detail '!$B$88</definedName>
    <definedName name="QB_ROW_27010" localSheetId="6" hidden="1">'Police Vendor Detail'!$B$2</definedName>
    <definedName name="QB_ROW_27240" localSheetId="1" hidden="1">'General Balance sheet'!$E$23</definedName>
    <definedName name="QB_ROW_27310" localSheetId="6" hidden="1">'Police Vendor Detail'!$B$4</definedName>
    <definedName name="QB_ROW_28010" localSheetId="2" hidden="1">'General Vendor Detail '!$B$115</definedName>
    <definedName name="QB_ROW_28030" localSheetId="1" hidden="1">'General Balance sheet'!$D$8</definedName>
    <definedName name="QB_ROW_28230" localSheetId="7" hidden="1">'Street Balance Sheet'!$D$7</definedName>
    <definedName name="QB_ROW_28240" localSheetId="1" hidden="1">'General Balance sheet'!$E$11</definedName>
    <definedName name="QB_ROW_28310" localSheetId="2" hidden="1">'General Vendor Detail '!$B$117</definedName>
    <definedName name="QB_ROW_28330" localSheetId="1" hidden="1">'General Balance sheet'!$D$12</definedName>
    <definedName name="QB_ROW_301" localSheetId="3" hidden="1">'Fire Balance Sheet '!$A$11</definedName>
    <definedName name="QB_ROW_301" localSheetId="1" hidden="1">'General Balance sheet'!$A$15</definedName>
    <definedName name="QB_ROW_301" localSheetId="5" hidden="1">'Police Balance Sheet'!$A$17</definedName>
    <definedName name="QB_ROW_301" localSheetId="7" hidden="1">'Street Balance Sheet'!$A$10</definedName>
    <definedName name="QB_ROW_3010" localSheetId="2" hidden="1">'General Vendor Detail '!$B$95</definedName>
    <definedName name="QB_ROW_3010" localSheetId="6" hidden="1">'Police Vendor Detail'!$B$12</definedName>
    <definedName name="QB_ROW_3220" localSheetId="5" hidden="1">'Police Balance Sheet'!$C$20</definedName>
    <definedName name="QB_ROW_3220" localSheetId="7" hidden="1">'Street Balance Sheet'!$C$23</definedName>
    <definedName name="QB_ROW_32220" localSheetId="3" hidden="1">'Fire Balance Sheet '!$C$14</definedName>
    <definedName name="QB_ROW_32220" localSheetId="5" hidden="1">'Police Balance Sheet'!$C$21</definedName>
    <definedName name="QB_ROW_32301" localSheetId="4" hidden="1">'Fire Dept Vendor Detail'!$A$2</definedName>
    <definedName name="QB_ROW_32301" localSheetId="2" hidden="1">'General Vendor Detail '!$A$118</definedName>
    <definedName name="QB_ROW_32301" localSheetId="6" hidden="1">'Police Vendor Detail'!$A$39</definedName>
    <definedName name="QB_ROW_32301" localSheetId="8" hidden="1">'Street Vendor Detail'!$A$33</definedName>
    <definedName name="QB_ROW_3310" localSheetId="2" hidden="1">'General Vendor Detail '!$B$105</definedName>
    <definedName name="QB_ROW_3310" localSheetId="6" hidden="1">'Police Vendor Detail'!$B$29</definedName>
    <definedName name="QB_ROW_34010" localSheetId="2" hidden="1">'General Vendor Detail '!$B$89</definedName>
    <definedName name="QB_ROW_34310" localSheetId="2" hidden="1">'General Vendor Detail '!$B$94</definedName>
    <definedName name="QB_ROW_35030" localSheetId="3" hidden="1">'Fire Balance Sheet '!$D$5</definedName>
    <definedName name="QB_ROW_35030" localSheetId="5" hidden="1">'Police Balance Sheet'!$D$5</definedName>
    <definedName name="QB_ROW_35240" localSheetId="3" hidden="1">'Fire Balance Sheet '!$E$7</definedName>
    <definedName name="QB_ROW_35240" localSheetId="5" hidden="1">'Police Balance Sheet'!$E$13</definedName>
    <definedName name="QB_ROW_35330" localSheetId="3" hidden="1">'Fire Balance Sheet '!$D$8</definedName>
    <definedName name="QB_ROW_35330" localSheetId="5" hidden="1">'Police Balance Sheet'!$D$14</definedName>
    <definedName name="QB_ROW_36240" localSheetId="3" hidden="1">'Fire Balance Sheet '!$E$6</definedName>
    <definedName name="QB_ROW_36240" localSheetId="5" hidden="1">'Police Balance Sheet'!$E$12</definedName>
    <definedName name="QB_ROW_37240" localSheetId="5" hidden="1">'Police Balance Sheet'!$E$11</definedName>
    <definedName name="QB_ROW_38240" localSheetId="5" hidden="1">'Police Balance Sheet'!$E$10</definedName>
    <definedName name="QB_ROW_39240" localSheetId="5" hidden="1">'Police Balance Sheet'!$E$8</definedName>
    <definedName name="QB_ROW_40240" localSheetId="5" hidden="1">'Police Balance Sheet'!$E$6</definedName>
    <definedName name="QB_ROW_41240" localSheetId="5" hidden="1">'Police Balance Sheet'!$E$9</definedName>
    <definedName name="QB_ROW_42010" localSheetId="2" hidden="1">'General Vendor Detail '!$B$5</definedName>
    <definedName name="QB_ROW_42010" localSheetId="6" hidden="1">'Police Vendor Detail'!$B$5</definedName>
    <definedName name="QB_ROW_42310" localSheetId="2" hidden="1">'General Vendor Detail '!$B$7</definedName>
    <definedName name="QB_ROW_42310" localSheetId="6" hidden="1">'Police Vendor Detail'!$B$7</definedName>
    <definedName name="QB_ROW_46010" localSheetId="2" hidden="1">'General Vendor Detail '!$B$29</definedName>
    <definedName name="QB_ROW_46310" localSheetId="2" hidden="1">'General Vendor Detail '!$B$31</definedName>
    <definedName name="QB_ROW_48010" localSheetId="2" hidden="1">'General Vendor Detail '!$B$83</definedName>
    <definedName name="QB_ROW_48010" localSheetId="6" hidden="1">'Police Vendor Detail'!$B$36</definedName>
    <definedName name="QB_ROW_48310" localSheetId="2" hidden="1">'General Vendor Detail '!$B$85</definedName>
    <definedName name="QB_ROW_48310" localSheetId="6" hidden="1">'Police Vendor Detail'!$B$38</definedName>
    <definedName name="QB_ROW_56230" localSheetId="7" hidden="1">'Street Balance Sheet'!$D$5</definedName>
    <definedName name="QB_ROW_58010" localSheetId="8" hidden="1">'Street Vendor Detail'!$B$28</definedName>
    <definedName name="QB_ROW_58310" localSheetId="8" hidden="1">'Street Vendor Detail'!$B$32</definedName>
    <definedName name="QB_ROW_59010" localSheetId="2" hidden="1">'General Vendor Detail '!$B$109</definedName>
    <definedName name="QB_ROW_59310" localSheetId="2" hidden="1">'General Vendor Detail '!$B$114</definedName>
    <definedName name="QB_ROW_6010" localSheetId="2" hidden="1">'General Vendor Detail '!$B$106</definedName>
    <definedName name="QB_ROW_61010" localSheetId="2" hidden="1">'General Vendor Detail '!$B$65</definedName>
    <definedName name="QB_ROW_61310" localSheetId="2" hidden="1">'General Vendor Detail '!$B$67</definedName>
    <definedName name="QB_ROW_6310" localSheetId="2" hidden="1">'General Vendor Detail '!$B$108</definedName>
    <definedName name="QB_ROW_64240" localSheetId="1" hidden="1">'General Balance sheet'!$E$25</definedName>
    <definedName name="QB_ROW_66010" localSheetId="2" hidden="1">'General Vendor Detail '!$B$54</definedName>
    <definedName name="QB_ROW_66310" localSheetId="2" hidden="1">'General Vendor Detail '!$B$56</definedName>
    <definedName name="QB_ROW_7001" localSheetId="3" hidden="1">'Fire Balance Sheet '!$A$12</definedName>
    <definedName name="QB_ROW_7001" localSheetId="1" hidden="1">'General Balance sheet'!$A$16</definedName>
    <definedName name="QB_ROW_7001" localSheetId="5" hidden="1">'Police Balance Sheet'!$A$18</definedName>
    <definedName name="QB_ROW_7001" localSheetId="7" hidden="1">'Street Balance Sheet'!$A$11</definedName>
    <definedName name="QB_ROW_7010" localSheetId="2" hidden="1">'General Vendor Detail '!$B$35</definedName>
    <definedName name="QB_ROW_7010" localSheetId="8" hidden="1">'Street Vendor Detail'!$B$22</definedName>
    <definedName name="QB_ROW_72010" localSheetId="2" hidden="1">'General Vendor Detail '!$B$8</definedName>
    <definedName name="QB_ROW_72310" localSheetId="2" hidden="1">'General Vendor Detail '!$B$10</definedName>
    <definedName name="QB_ROW_7301" localSheetId="3" hidden="1">'Fire Balance Sheet '!$A$17</definedName>
    <definedName name="QB_ROW_7301" localSheetId="1" hidden="1">'General Balance sheet'!$A$33</definedName>
    <definedName name="QB_ROW_7301" localSheetId="5" hidden="1">'Police Balance Sheet'!$A$24</definedName>
    <definedName name="QB_ROW_7301" localSheetId="7" hidden="1">'Street Balance Sheet'!$A$27</definedName>
    <definedName name="QB_ROW_7310" localSheetId="2" hidden="1">'General Vendor Detail '!$B$37</definedName>
    <definedName name="QB_ROW_7310" localSheetId="8" hidden="1">'Street Vendor Detail'!$B$27</definedName>
    <definedName name="QB_ROW_75230" localSheetId="7" hidden="1">'Street Balance Sheet'!$D$6</definedName>
    <definedName name="QB_ROW_76240" localSheetId="5" hidden="1">'Police Balance Sheet'!$E$7</definedName>
    <definedName name="QB_ROW_78040" localSheetId="7" hidden="1">'Street Balance Sheet'!$E$15</definedName>
    <definedName name="QB_ROW_78250" localSheetId="7" hidden="1">'Street Balance Sheet'!$F$17</definedName>
    <definedName name="QB_ROW_78340" localSheetId="7" hidden="1">'Street Balance Sheet'!$E$18</definedName>
    <definedName name="QB_ROW_8011" localSheetId="1" hidden="1">'General Balance sheet'!$B$17</definedName>
    <definedName name="QB_ROW_8011" localSheetId="7" hidden="1">'Street Balance Sheet'!$B$12</definedName>
    <definedName name="QB_ROW_8311" localSheetId="1" hidden="1">'General Balance sheet'!$B$28</definedName>
    <definedName name="QB_ROW_8311" localSheetId="7" hidden="1">'Street Balance Sheet'!$B$21</definedName>
    <definedName name="QB_ROW_83240" localSheetId="1" hidden="1">'General Balance sheet'!$E$9</definedName>
    <definedName name="QB_ROW_85250" localSheetId="7" hidden="1">'Street Balance Sheet'!$F$16</definedName>
    <definedName name="QB_ROW_90010" localSheetId="2" hidden="1">'General Vendor Detail '!$B$71</definedName>
    <definedName name="QB_ROW_9010" localSheetId="6" hidden="1">'Police Vendor Detail'!$B$8</definedName>
    <definedName name="QB_ROW_9010" localSheetId="8" hidden="1">'Street Vendor Detail'!$B$5</definedName>
    <definedName name="QB_ROW_9021" localSheetId="1" hidden="1">'General Balance sheet'!$C$18</definedName>
    <definedName name="QB_ROW_9021" localSheetId="7" hidden="1">'Street Balance Sheet'!$C$13</definedName>
    <definedName name="QB_ROW_90310" localSheetId="2" hidden="1">'General Vendor Detail '!$B$73</definedName>
    <definedName name="QB_ROW_9310" localSheetId="6" hidden="1">'Police Vendor Detail'!$B$11</definedName>
    <definedName name="QB_ROW_9310" localSheetId="8" hidden="1">'Street Vendor Detail'!$B$7</definedName>
    <definedName name="QB_ROW_9321" localSheetId="1" hidden="1">'General Balance sheet'!$C$27</definedName>
    <definedName name="QB_ROW_9321" localSheetId="7" hidden="1">'Street Balance Sheet'!$C$20</definedName>
    <definedName name="QB_ROW_98240" localSheetId="1" hidden="1">'General Balance sheet'!$E$24</definedName>
    <definedName name="QB_SUBTITLE_3" localSheetId="1" hidden="1">'General Balance sheet'!$A$3</definedName>
    <definedName name="QB_SUBTITLE_3" localSheetId="2" hidden="1">'General Vendor Detail '!$A$3</definedName>
    <definedName name="QB_TIME_5" localSheetId="1" hidden="1">'General Balance sheet'!$F$1</definedName>
    <definedName name="QB_TIME_5" localSheetId="2" hidden="1">'General Vendor Detail '!$U$1</definedName>
    <definedName name="QB_TITLE_2" localSheetId="1" hidden="1">'General Balance sheet'!$A$2</definedName>
    <definedName name="QB_TITLE_2" localSheetId="2" hidden="1">'General Vendor Detail '!$A$2</definedName>
    <definedName name="QBCANSUPPORTUPDATE" localSheetId="3">TRUE</definedName>
    <definedName name="QBCANSUPPORTUPDATE" localSheetId="4">TRUE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6">TRUE</definedName>
    <definedName name="QBCANSUPPORTUPDATE" localSheetId="7">TRUE</definedName>
    <definedName name="QBCANSUPPORTUPDATE" localSheetId="8">TRUE</definedName>
    <definedName name="QBCOMPANYFILENAME" localSheetId="3">"\\server\Quickbooks\City of Dyer Fire.qbw"</definedName>
    <definedName name="QBCOMPANYFILENAME" localSheetId="4">"\\server\Quickbooks\City of Dyer Fire.qbw"</definedName>
    <definedName name="QBCOMPANYFILENAME" localSheetId="1">"\\server\Quickbooks\City of Dyer General.qbw"</definedName>
    <definedName name="QBCOMPANYFILENAME" localSheetId="2">"\\server\Quickbooks\City of Dyer General.qbw"</definedName>
    <definedName name="QBCOMPANYFILENAME" localSheetId="5">"\\server\Quickbooks\City of Dyer Police .qbw"</definedName>
    <definedName name="QBCOMPANYFILENAME" localSheetId="6">"\\server\Quickbooks\City of Dyer Police .qbw"</definedName>
    <definedName name="QBCOMPANYFILENAME" localSheetId="7">"\\server\Quickbooks\City of Dyer Street.qbw"</definedName>
    <definedName name="QBCOMPANYFILENAME" localSheetId="8">"\\server\Quickbooks\City of Dyer Street.qbw"</definedName>
    <definedName name="QBENDDATE" localSheetId="3">20190930</definedName>
    <definedName name="QBENDDATE" localSheetId="4">20190930</definedName>
    <definedName name="QBENDDATE" localSheetId="1">20190930</definedName>
    <definedName name="QBENDDATE" localSheetId="2">20190930</definedName>
    <definedName name="QBENDDATE" localSheetId="5">20190930</definedName>
    <definedName name="QBENDDATE" localSheetId="6">20190930</definedName>
    <definedName name="QBENDDATE" localSheetId="7">20190930</definedName>
    <definedName name="QBENDDATE" localSheetId="8">20190930</definedName>
    <definedName name="QBHEADERSONSCREEN" localSheetId="3">FALSE</definedName>
    <definedName name="QBHEADERSONSCREEN" localSheetId="4">FALSE</definedName>
    <definedName name="QBHEADERSONSCREEN" localSheetId="1">TRUE</definedName>
    <definedName name="QBHEADERSONSCREEN" localSheetId="2">TRUE</definedName>
    <definedName name="QBHEADERSONSCREEN" localSheetId="5">FALSE</definedName>
    <definedName name="QBHEADERSONSCREEN" localSheetId="6">FALSE</definedName>
    <definedName name="QBHEADERSONSCREEN" localSheetId="7">FALSE</definedName>
    <definedName name="QBHEADERSONSCREEN" localSheetId="8">FALSE</definedName>
    <definedName name="QBMETADATASIZE" localSheetId="3">5907</definedName>
    <definedName name="QBMETADATASIZE" localSheetId="4">7565</definedName>
    <definedName name="QBMETADATASIZE" localSheetId="1">5907</definedName>
    <definedName name="QBMETADATASIZE" localSheetId="2">7565</definedName>
    <definedName name="QBMETADATASIZE" localSheetId="5">5907</definedName>
    <definedName name="QBMETADATASIZE" localSheetId="6">7565</definedName>
    <definedName name="QBMETADATASIZE" localSheetId="7">5907</definedName>
    <definedName name="QBMETADATASIZE" localSheetId="8">7565</definedName>
    <definedName name="QBPRESERVECOLOR" localSheetId="3">TRUE</definedName>
    <definedName name="QBPRESERVECOLOR" localSheetId="4">TRUE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FONT" localSheetId="3">TRUE</definedName>
    <definedName name="QBPRESERVEFONT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ROWHEIGHT" localSheetId="3">TRUE</definedName>
    <definedName name="QBPRESERVEROWHEIGH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SPACE" localSheetId="3">TRUE</definedName>
    <definedName name="QBPRESERVESPACE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6">TRUE</definedName>
    <definedName name="QBPRESERVESPACE" localSheetId="7">TRUE</definedName>
    <definedName name="QBPRESERVESPACE" localSheetId="8">TRUE</definedName>
    <definedName name="QBREPORTCOLAXIS" localSheetId="3">0</definedName>
    <definedName name="QBREPORTCOLAXIS" localSheetId="4">0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MPANYID" localSheetId="3">"e2aaf9058503417e9b8a83bcd5b6e15b"</definedName>
    <definedName name="QBREPORTCOMPANYID" localSheetId="4">"e2aaf9058503417e9b8a83bcd5b6e15b"</definedName>
    <definedName name="QBREPORTCOMPANYID" localSheetId="1">"55c6a4a77cc9441fb32cc87941aa581a"</definedName>
    <definedName name="QBREPORTCOMPANYID" localSheetId="2">"55c6a4a77cc9441fb32cc87941aa581a"</definedName>
    <definedName name="QBREPORTCOMPANYID" localSheetId="5">"f6966f954fe94cbe909381c5049ce154"</definedName>
    <definedName name="QBREPORTCOMPANYID" localSheetId="6">"f6966f954fe94cbe909381c5049ce154"</definedName>
    <definedName name="QBREPORTCOMPANYID" localSheetId="7">"d251b62949af43dfa888be4b24799e78"</definedName>
    <definedName name="QBREPORTCOMPANYID" localSheetId="8">"d251b62949af43dfa888be4b24799e78"</definedName>
    <definedName name="QBREPORTCOMPARECOL_ANNUALBUDGET" localSheetId="3">FALSE</definedName>
    <definedName name="QBREPORTCOMPARECOL_ANNUALBUDGET" localSheetId="4">FALSE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VGCOGS" localSheetId="3">FALSE</definedName>
    <definedName name="QBREPORTCOMPARECOL_AVGCOGS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PRICE" localSheetId="3">FALSE</definedName>
    <definedName name="QBREPORTCOMPARECOL_AVGPRICE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BUDDIFF" localSheetId="3">FALSE</definedName>
    <definedName name="QBREPORTCOMPARECOL_BUDDIFF" localSheetId="4">FALSE</definedName>
    <definedName name="QBREPORTCOMPARECOL_BUDDIFF" localSheetId="1">FALSE</definedName>
    <definedName name="QBREPORTCOMPARECOL_BUDDIFF" localSheetId="2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GET" localSheetId="3">FALSE</definedName>
    <definedName name="QBREPORTCOMPARECOL_BUDGET" localSheetId="4">FALSE</definedName>
    <definedName name="QBREPORTCOMPARECOL_BUDGET" localSheetId="1">FALSE</definedName>
    <definedName name="QBREPORTCOMPARECOL_BUDGET" localSheetId="2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PCT" localSheetId="3">FALSE</definedName>
    <definedName name="QBREPORTCOMPARECOL_BUDPC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COGS" localSheetId="3">FALSE</definedName>
    <definedName name="QBREPORTCOMPARECOL_COGS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FORECAST" localSheetId="3">FALSE</definedName>
    <definedName name="QBREPORTCOMPARECOL_FORECAST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GROSSMARGIN" localSheetId="3">FALSE</definedName>
    <definedName name="QBREPORTCOMPARECOL_GROSSMARGIN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HOURS" localSheetId="3">FALSE</definedName>
    <definedName name="QBREPORTCOMPARECOL_HOURS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PCTCOL" localSheetId="3">FALSE</definedName>
    <definedName name="QBREPORTCOMPARECOL_PCTCOL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EXPENSE" localSheetId="3">FALSE</definedName>
    <definedName name="QBREPORTCOMPARECOL_PCTEXPENSE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INCOME" localSheetId="3">FALSE</definedName>
    <definedName name="QBREPORTCOMPARECOL_PCTINCOM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OFSALES" localSheetId="3">FALSE</definedName>
    <definedName name="QBREPORTCOMPARECOL_PCTOFSALES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ROW" localSheetId="3">FALSE</definedName>
    <definedName name="QBREPORTCOMPARECOL_PCTROW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PDIFF" localSheetId="3">FALSE</definedName>
    <definedName name="QBREPORTCOMPARECOL_PPDIFF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PCT" localSheetId="3">FALSE</definedName>
    <definedName name="QBREPORTCOMPARECOL_PPPCT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REVPERIOD" localSheetId="3">FALSE</definedName>
    <definedName name="QBREPORTCOMPARECOL_PREVPERIOD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YEAR" localSheetId="3">FALSE</definedName>
    <definedName name="QBREPORTCOMPARECOL_PREVYEAR" localSheetId="4">FALSE</definedName>
    <definedName name="QBREPORTCOMPARECOL_PREVYEAR" localSheetId="1">FALSE</definedName>
    <definedName name="QBREPORTCOMPARECOL_PREVYEAR" localSheetId="2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YDIFF" localSheetId="3">FALSE</definedName>
    <definedName name="QBREPORTCOMPARECOL_PYDIFF" localSheetId="4">FALSE</definedName>
    <definedName name="QBREPORTCOMPARECOL_PYDIFF" localSheetId="1">FALSE</definedName>
    <definedName name="QBREPORTCOMPARECOL_PYDIFF" localSheetId="2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PCT" localSheetId="3">FALSE</definedName>
    <definedName name="QBREPORTCOMPARECOL_PYPCT" localSheetId="4">FALSE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QTY" localSheetId="3">FALSE</definedName>
    <definedName name="QBREPORTCOMPARECOL_QTY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RATE" localSheetId="3">FALSE</definedName>
    <definedName name="QBREPORTCOMPARECOL_RATE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MILES" localSheetId="3">FALSE</definedName>
    <definedName name="QBREPORTCOMPARECOL_TRIPMILES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YTD" localSheetId="3">FALSE</definedName>
    <definedName name="QBREPORTCOMPARECOL_YTD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BUDGET" localSheetId="3">FALSE</definedName>
    <definedName name="QBREPORTCOMPARECOL_YTDBUDGET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PCT" localSheetId="3">FALSE</definedName>
    <definedName name="QBREPORTCOMPARECOL_YTDPC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ROWAXIS" localSheetId="3">9</definedName>
    <definedName name="QBREPORTROWAXIS" localSheetId="4">15</definedName>
    <definedName name="QBREPORTROWAXIS" localSheetId="1">9</definedName>
    <definedName name="QBREPORTROWAXIS" localSheetId="2">15</definedName>
    <definedName name="QBREPORTROWAXIS" localSheetId="5">9</definedName>
    <definedName name="QBREPORTROWAXIS" localSheetId="6">15</definedName>
    <definedName name="QBREPORTROWAXIS" localSheetId="7">9</definedName>
    <definedName name="QBREPORTROWAXIS" localSheetId="8">15</definedName>
    <definedName name="QBREPORTSUBCOLAXIS" localSheetId="3">0</definedName>
    <definedName name="QBREPORTSUBCOLAXIS" localSheetId="4">0</definedName>
    <definedName name="QBREPORTSUBCOLAXIS" localSheetId="1">0</definedName>
    <definedName name="QBREPORTSUBCOLAXIS" localSheetId="2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TYPE" localSheetId="3">5</definedName>
    <definedName name="QBREPORTTYPE" localSheetId="4">57</definedName>
    <definedName name="QBREPORTTYPE" localSheetId="1">5</definedName>
    <definedName name="QBREPORTTYPE" localSheetId="2">57</definedName>
    <definedName name="QBREPORTTYPE" localSheetId="5">5</definedName>
    <definedName name="QBREPORTTYPE" localSheetId="6">57</definedName>
    <definedName name="QBREPORTTYPE" localSheetId="7">5</definedName>
    <definedName name="QBREPORTTYPE" localSheetId="8">57</definedName>
    <definedName name="QBROWHEADERS" localSheetId="3">5</definedName>
    <definedName name="QBROWHEADERS" localSheetId="4">1</definedName>
    <definedName name="QBROWHEADERS" localSheetId="1">5</definedName>
    <definedName name="QBROWHEADERS" localSheetId="2">2</definedName>
    <definedName name="QBROWHEADERS" localSheetId="5">5</definedName>
    <definedName name="QBROWHEADERS" localSheetId="6">2</definedName>
    <definedName name="QBROWHEADERS" localSheetId="7">6</definedName>
    <definedName name="QBROWHEADERS" localSheetId="8">2</definedName>
    <definedName name="QBSTARTDATE" localSheetId="3">20190930</definedName>
    <definedName name="QBSTARTDATE" localSheetId="4">20190901</definedName>
    <definedName name="QBSTARTDATE" localSheetId="1">20190930</definedName>
    <definedName name="QBSTARTDATE" localSheetId="2">20190901</definedName>
    <definedName name="QBSTARTDATE" localSheetId="5">20190930</definedName>
    <definedName name="QBSTARTDATE" localSheetId="6">20190901</definedName>
    <definedName name="QBSTARTDATE" localSheetId="7">20190930</definedName>
    <definedName name="QBSTARTDATE" localSheetId="8">20190901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4" l="1"/>
  <c r="F32" i="14"/>
  <c r="F28" i="14"/>
  <c r="F27" i="14"/>
  <c r="F26" i="14"/>
  <c r="F21" i="14"/>
  <c r="F15" i="14"/>
  <c r="F14" i="14"/>
  <c r="F13" i="14"/>
  <c r="F12" i="14"/>
  <c r="U118" i="13" l="1"/>
  <c r="S118" i="13"/>
  <c r="U117" i="13"/>
  <c r="S117" i="13"/>
  <c r="U116" i="13"/>
  <c r="U114" i="13"/>
  <c r="S114" i="13"/>
  <c r="U113" i="13"/>
  <c r="U112" i="13"/>
  <c r="U111" i="13"/>
  <c r="U110" i="13"/>
  <c r="U108" i="13"/>
  <c r="S108" i="13"/>
  <c r="U107" i="13"/>
  <c r="U105" i="13"/>
  <c r="S105" i="13"/>
  <c r="U104" i="13"/>
  <c r="U103" i="13"/>
  <c r="U102" i="13"/>
  <c r="U101" i="13"/>
  <c r="U100" i="13"/>
  <c r="U99" i="13"/>
  <c r="U98" i="13"/>
  <c r="U97" i="13"/>
  <c r="U96" i="13"/>
  <c r="U94" i="13"/>
  <c r="S94" i="13"/>
  <c r="U93" i="13"/>
  <c r="U92" i="13"/>
  <c r="U91" i="13"/>
  <c r="U90" i="13"/>
  <c r="U88" i="13"/>
  <c r="S88" i="13"/>
  <c r="U87" i="13"/>
  <c r="U85" i="13"/>
  <c r="S85" i="13"/>
  <c r="U84" i="13"/>
  <c r="U82" i="13"/>
  <c r="S82" i="13"/>
  <c r="U81" i="13"/>
  <c r="U80" i="13"/>
  <c r="U79" i="13"/>
  <c r="U78" i="13"/>
  <c r="U77" i="13"/>
  <c r="U76" i="13"/>
  <c r="U75" i="13"/>
  <c r="U73" i="13"/>
  <c r="S73" i="13"/>
  <c r="U72" i="13"/>
  <c r="U70" i="13"/>
  <c r="S70" i="13"/>
  <c r="U69" i="13"/>
  <c r="U67" i="13"/>
  <c r="S67" i="13"/>
  <c r="U66" i="13"/>
  <c r="U64" i="13"/>
  <c r="S64" i="13"/>
  <c r="U63" i="13"/>
  <c r="U61" i="13"/>
  <c r="S61" i="13"/>
  <c r="U60" i="13"/>
  <c r="U59" i="13"/>
  <c r="U58" i="13"/>
  <c r="U56" i="13"/>
  <c r="S56" i="13"/>
  <c r="U55" i="13"/>
  <c r="U53" i="13"/>
  <c r="S53" i="13"/>
  <c r="U52" i="13"/>
  <c r="U51" i="13"/>
  <c r="U50" i="13"/>
  <c r="U49" i="13"/>
  <c r="U48" i="13"/>
  <c r="U46" i="13"/>
  <c r="S46" i="13"/>
  <c r="U45" i="13"/>
  <c r="U43" i="13"/>
  <c r="S43" i="13"/>
  <c r="U42" i="13"/>
  <c r="U40" i="13"/>
  <c r="S40" i="13"/>
  <c r="U39" i="13"/>
  <c r="U37" i="13"/>
  <c r="S37" i="13"/>
  <c r="U36" i="13"/>
  <c r="U34" i="13"/>
  <c r="S34" i="13"/>
  <c r="U33" i="13"/>
  <c r="U31" i="13"/>
  <c r="S31" i="13"/>
  <c r="U30" i="13"/>
  <c r="U28" i="13"/>
  <c r="S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0" i="13"/>
  <c r="S10" i="13"/>
  <c r="U9" i="13"/>
  <c r="U7" i="13"/>
  <c r="S7" i="13"/>
  <c r="U6" i="13"/>
  <c r="F17" i="11" l="1"/>
  <c r="F16" i="11"/>
  <c r="F11" i="11"/>
  <c r="F10" i="11"/>
  <c r="F9" i="11"/>
  <c r="F8" i="11"/>
  <c r="F24" i="7" l="1"/>
  <c r="F23" i="7"/>
  <c r="F17" i="7"/>
  <c r="F16" i="7"/>
  <c r="F15" i="7"/>
  <c r="F14" i="7"/>
  <c r="U39" i="5" l="1"/>
  <c r="S39" i="5"/>
  <c r="U38" i="5"/>
  <c r="S38" i="5"/>
  <c r="U37" i="5"/>
  <c r="U35" i="5"/>
  <c r="S35" i="5"/>
  <c r="U34" i="5"/>
  <c r="U32" i="5"/>
  <c r="S32" i="5"/>
  <c r="U31" i="5"/>
  <c r="U29" i="5"/>
  <c r="S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1" i="5"/>
  <c r="S11" i="5"/>
  <c r="U10" i="5"/>
  <c r="U9" i="5"/>
  <c r="U7" i="5"/>
  <c r="S7" i="5"/>
  <c r="U6" i="5"/>
  <c r="U4" i="5"/>
  <c r="S4" i="5"/>
  <c r="U3" i="5"/>
  <c r="G27" i="3" l="1"/>
  <c r="G26" i="3"/>
  <c r="G21" i="3"/>
  <c r="G20" i="3"/>
  <c r="G19" i="3"/>
  <c r="G18" i="3"/>
  <c r="G10" i="3"/>
  <c r="G9" i="3"/>
  <c r="G8" i="3"/>
  <c r="U33" i="1" l="1"/>
  <c r="S33" i="1"/>
  <c r="U32" i="1"/>
  <c r="S32" i="1"/>
  <c r="U31" i="1"/>
  <c r="U30" i="1"/>
  <c r="U29" i="1"/>
  <c r="U27" i="1"/>
  <c r="S27" i="1"/>
  <c r="U26" i="1"/>
  <c r="U25" i="1"/>
  <c r="U24" i="1"/>
  <c r="U23" i="1"/>
  <c r="U21" i="1"/>
  <c r="S21" i="1"/>
  <c r="U20" i="1"/>
  <c r="U18" i="1"/>
  <c r="S18" i="1"/>
  <c r="U17" i="1"/>
  <c r="U16" i="1"/>
  <c r="U15" i="1"/>
  <c r="U14" i="1"/>
  <c r="U13" i="1"/>
  <c r="U11" i="1"/>
  <c r="S11" i="1"/>
  <c r="U10" i="1"/>
  <c r="U9" i="1"/>
  <c r="U7" i="1"/>
  <c r="S7" i="1"/>
  <c r="U6" i="1"/>
  <c r="U4" i="1"/>
  <c r="S4" i="1"/>
  <c r="U3" i="1"/>
</calcChain>
</file>

<file path=xl/sharedStrings.xml><?xml version="1.0" encoding="utf-8"?>
<sst xmlns="http://schemas.openxmlformats.org/spreadsheetml/2006/main" count="737" uniqueCount="317">
  <si>
    <t>Type</t>
  </si>
  <si>
    <t>Date</t>
  </si>
  <si>
    <t>Num</t>
  </si>
  <si>
    <t>Memo</t>
  </si>
  <si>
    <t>Account</t>
  </si>
  <si>
    <t>Clr</t>
  </si>
  <si>
    <t>Split</t>
  </si>
  <si>
    <t>Amount</t>
  </si>
  <si>
    <t>Balance</t>
  </si>
  <si>
    <t>Arkansas Valley Electric Cooperative</t>
  </si>
  <si>
    <t>Total Arkansas Valley Electric Cooperative</t>
  </si>
  <si>
    <t>Brister Law Firm</t>
  </si>
  <si>
    <t>Total Brister Law Firm</t>
  </si>
  <si>
    <t>CITY OF DYER PAYROLL</t>
  </si>
  <si>
    <t>Total CITY OF DYER PAYROLL</t>
  </si>
  <si>
    <t>Kings Travel Mart</t>
  </si>
  <si>
    <t>Total Kings Travel Mart</t>
  </si>
  <si>
    <t>OG&amp;E Electric</t>
  </si>
  <si>
    <t>Total OG&amp;E Electric</t>
  </si>
  <si>
    <t>State of Arkansas</t>
  </si>
  <si>
    <t>Total State of Arkansas</t>
  </si>
  <si>
    <t>Time Striping Inc</t>
  </si>
  <si>
    <t>Total Time Striping Inc</t>
  </si>
  <si>
    <t>TOTAL</t>
  </si>
  <si>
    <t>Check</t>
  </si>
  <si>
    <t>Deposit</t>
  </si>
  <si>
    <t>1359</t>
  </si>
  <si>
    <t>1360</t>
  </si>
  <si>
    <t>1358</t>
  </si>
  <si>
    <t>1361</t>
  </si>
  <si>
    <t>1355</t>
  </si>
  <si>
    <t>1354</t>
  </si>
  <si>
    <t>2020085517</t>
  </si>
  <si>
    <t>1356</t>
  </si>
  <si>
    <t>1357</t>
  </si>
  <si>
    <t>August 2019</t>
  </si>
  <si>
    <t>Employees Labor wk of 09/16/19-09/22/19</t>
  </si>
  <si>
    <t>Wk of 09/23/19-09/29/19</t>
  </si>
  <si>
    <t>Tran#1016252</t>
  </si>
  <si>
    <t>Tran#1016253</t>
  </si>
  <si>
    <t>Tran#1014218</t>
  </si>
  <si>
    <t>Trans#1010223</t>
  </si>
  <si>
    <t>Trans#1017945 for city tractor</t>
  </si>
  <si>
    <t>Street lights</t>
  </si>
  <si>
    <t>Rec#1253</t>
  </si>
  <si>
    <t>Rec#1252</t>
  </si>
  <si>
    <t>Rec#1254</t>
  </si>
  <si>
    <t>Rec#1260</t>
  </si>
  <si>
    <t>Inv#70592</t>
  </si>
  <si>
    <t>Inv#70563</t>
  </si>
  <si>
    <t>Taxes for Invoice on sidewalk rentals Inv#70563 Inv#70592</t>
  </si>
  <si>
    <t>Electric 154117001</t>
  </si>
  <si>
    <t>Attorney Fee's</t>
  </si>
  <si>
    <t>Transfer From Street</t>
  </si>
  <si>
    <t>Fuel</t>
  </si>
  <si>
    <t>Mower</t>
  </si>
  <si>
    <t>FUEL.</t>
  </si>
  <si>
    <t>O G &amp; E Utilities 16314-7</t>
  </si>
  <si>
    <t>MLM0200 Highway Severance</t>
  </si>
  <si>
    <t>MLM0200 Four Lane Hwy</t>
  </si>
  <si>
    <t>MLM0200 Municipal Special</t>
  </si>
  <si>
    <t>County Turn back</t>
  </si>
  <si>
    <t>SideWalk Supplies</t>
  </si>
  <si>
    <t>City of Street Operation</t>
  </si>
  <si>
    <t>Sep 30, 19</t>
  </si>
  <si>
    <t>ASSETS</t>
  </si>
  <si>
    <t>Current Assets</t>
  </si>
  <si>
    <t>Checking/Savings</t>
  </si>
  <si>
    <t>City of Dyer CD</t>
  </si>
  <si>
    <t>City of Dyer Street Aid Project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</si>
  <si>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</si>
  <si>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</si>
  <si>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</si>
  <si>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</si>
  <si>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</si>
  <si>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</si>
  <si>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</si>
  <si>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Citizens Bank and Trust</t>
  </si>
  <si>
    <t>Loan Payment (Street Project)</t>
  </si>
  <si>
    <t>Citizens Bank and Trust - Other</t>
  </si>
  <si>
    <t>Total Citizens Bank and Trust</t>
  </si>
  <si>
    <t>Total Other Current Liabilities</t>
  </si>
  <si>
    <t>Total Current Liabilities</t>
  </si>
  <si>
    <t>Total Liabilities</t>
  </si>
  <si>
    <t>Equity</t>
  </si>
  <si>
    <t>Opening Balance Equity</t>
  </si>
  <si>
    <t>Retained Earnings</t>
  </si>
  <si>
    <t>Net Income</t>
  </si>
  <si>
    <t>Total Equity</t>
  </si>
  <si>
    <t>TOTAL LIABILITIES &amp; EQUITY</t>
  </si>
  <si>
    <t>Gellco Outdoors</t>
  </si>
  <si>
    <t>Total Gellco Outdoors</t>
  </si>
  <si>
    <t>Joe's Alma Service</t>
  </si>
  <si>
    <t>Total Joe's Alma Service</t>
  </si>
  <si>
    <t>KING'S TRAVEL MART</t>
  </si>
  <si>
    <t>Total KING'S TRAVEL MART</t>
  </si>
  <si>
    <t>Kountry Express</t>
  </si>
  <si>
    <t>Total Kountry Express</t>
  </si>
  <si>
    <t>Van Alma Tire</t>
  </si>
  <si>
    <t>Total Van Alma Tire</t>
  </si>
  <si>
    <t>Verizon</t>
  </si>
  <si>
    <t>Total Verizon</t>
  </si>
  <si>
    <t>1339</t>
  </si>
  <si>
    <t>1334</t>
  </si>
  <si>
    <t>1335</t>
  </si>
  <si>
    <t>1337</t>
  </si>
  <si>
    <t>1338</t>
  </si>
  <si>
    <t>1336</t>
  </si>
  <si>
    <t>1341</t>
  </si>
  <si>
    <t>police boots</t>
  </si>
  <si>
    <t>Troy</t>
  </si>
  <si>
    <t>Tran#1019145</t>
  </si>
  <si>
    <t>Tran#1016435</t>
  </si>
  <si>
    <t>Tran#1016704</t>
  </si>
  <si>
    <t>Tran#1016799</t>
  </si>
  <si>
    <t>Tran#1017206</t>
  </si>
  <si>
    <t>Tran#1017790</t>
  </si>
  <si>
    <t>Tran#1019666</t>
  </si>
  <si>
    <t>Tran#1010178</t>
  </si>
  <si>
    <t>Tran#1010974</t>
  </si>
  <si>
    <t>Tran#1011643</t>
  </si>
  <si>
    <t>Tran#1012114</t>
  </si>
  <si>
    <t>Tran#1012794</t>
  </si>
  <si>
    <t>Tran#1013412</t>
  </si>
  <si>
    <t>Tran#1017963</t>
  </si>
  <si>
    <t>Tran#1018551</t>
  </si>
  <si>
    <t>Tran#1014078</t>
  </si>
  <si>
    <t>Inv#137104</t>
  </si>
  <si>
    <t>Inv#9837915195</t>
  </si>
  <si>
    <t>Criminal Matters</t>
  </si>
  <si>
    <t>Duty Gear</t>
  </si>
  <si>
    <t>Automobile Expense</t>
  </si>
  <si>
    <t>Unit#3418</t>
  </si>
  <si>
    <t>Unit 3980</t>
  </si>
  <si>
    <t>Unit 7923</t>
  </si>
  <si>
    <t>FUEL</t>
  </si>
  <si>
    <t>Repairs and Maintenance</t>
  </si>
  <si>
    <t>Telephone Expense</t>
  </si>
  <si>
    <t>General</t>
  </si>
  <si>
    <t>City of Dyer Police Department</t>
  </si>
  <si>
    <t>Child Passenger</t>
  </si>
  <si>
    <t>Dyer Public Safety</t>
  </si>
  <si>
    <t>ER Vehicles</t>
  </si>
  <si>
    <t>Highway funds</t>
  </si>
  <si>
    <t>Jail Fee's</t>
  </si>
  <si>
    <t>Warrant Fees</t>
  </si>
  <si>
    <t>City of Dyer Police Department - Other</t>
  </si>
  <si>
    <t>Total City of Dyer Police Department</t>
  </si>
  <si>
    <t>City of Dyer Fire Department</t>
  </si>
  <si>
    <t>Act 833</t>
  </si>
  <si>
    <t>City of Dyer Fire Department - Other</t>
  </si>
  <si>
    <t>Total City of Dyer Fire Department</t>
  </si>
  <si>
    <t>11:23 AM</t>
  </si>
  <si>
    <t>City of Dyer General</t>
  </si>
  <si>
    <t>Expenses by Vendor Detail</t>
  </si>
  <si>
    <t>Accrual Basis</t>
  </si>
  <si>
    <t>September 2019</t>
  </si>
  <si>
    <t>AFMA</t>
  </si>
  <si>
    <t>Total AFMA</t>
  </si>
  <si>
    <t>BH Energy Arkansas</t>
  </si>
  <si>
    <t>Total BH Energy Arkansas</t>
  </si>
  <si>
    <t>BLACK HILLS ENERGY</t>
  </si>
  <si>
    <t>Ö</t>
  </si>
  <si>
    <t>Total BLACK HILLS ENERGY</t>
  </si>
  <si>
    <t>City of Dyer Police Dept</t>
  </si>
  <si>
    <t>Total City of Dyer Police Dept</t>
  </si>
  <si>
    <t>COX COMMUNICATIONS</t>
  </si>
  <si>
    <t>Total COX COMMUNICATIONS</t>
  </si>
  <si>
    <t>D-BEST TECHNOLOGIES</t>
  </si>
  <si>
    <t>Total D-BEST TECHNOLOGIES</t>
  </si>
  <si>
    <t>Donna Staton</t>
  </si>
  <si>
    <t>Total Donna Staton</t>
  </si>
  <si>
    <t>Hudson's Pest Solutions</t>
  </si>
  <si>
    <t>Total Hudson's Pest Solutions</t>
  </si>
  <si>
    <t>KATHERINE FRY</t>
  </si>
  <si>
    <t>Total KATHERINE FRY</t>
  </si>
  <si>
    <t>Lynn Hubbard</t>
  </si>
  <si>
    <t>Total Lynn Hubbard</t>
  </si>
  <si>
    <t>Meadors Lumber Company</t>
  </si>
  <si>
    <t>Total Meadors Lumber Company</t>
  </si>
  <si>
    <t>Municipal Health Benefit Fund</t>
  </si>
  <si>
    <t>Total Municipal Health Benefit Fund</t>
  </si>
  <si>
    <t>Myrna Burns</t>
  </si>
  <si>
    <t>Total Myrna Burns</t>
  </si>
  <si>
    <t>Nancy Smith</t>
  </si>
  <si>
    <t>Total Nancy Smith</t>
  </si>
  <si>
    <t>OG&amp;E</t>
  </si>
  <si>
    <t>Total OG&amp;E</t>
  </si>
  <si>
    <t>Randy Beard</t>
  </si>
  <si>
    <t>Total Randy Beard</t>
  </si>
  <si>
    <t>ROBERT PORTER</t>
  </si>
  <si>
    <t>Total ROBERT PORTER</t>
  </si>
  <si>
    <t>UNIFIRST</t>
  </si>
  <si>
    <t>Total UNIFIRST</t>
  </si>
  <si>
    <t>VERIZON</t>
  </si>
  <si>
    <t>Total VERIZON</t>
  </si>
  <si>
    <t>Veronica Robins.</t>
  </si>
  <si>
    <t>Total Veronica Robins.</t>
  </si>
  <si>
    <t>WINDSTREAM</t>
  </si>
  <si>
    <t>Total WINDSTREAM</t>
  </si>
  <si>
    <t>General Journal</t>
  </si>
  <si>
    <t>2429</t>
  </si>
  <si>
    <t>637456</t>
  </si>
  <si>
    <t>2405</t>
  </si>
  <si>
    <t>9</t>
  </si>
  <si>
    <t>2414</t>
  </si>
  <si>
    <t>9R</t>
  </si>
  <si>
    <t>2431</t>
  </si>
  <si>
    <t>1342</t>
  </si>
  <si>
    <t>2426</t>
  </si>
  <si>
    <t>2411</t>
  </si>
  <si>
    <t>2437</t>
  </si>
  <si>
    <t>2403</t>
  </si>
  <si>
    <t>2407</t>
  </si>
  <si>
    <t>2436</t>
  </si>
  <si>
    <t>2442</t>
  </si>
  <si>
    <t>2422</t>
  </si>
  <si>
    <t>2408</t>
  </si>
  <si>
    <t>2439</t>
  </si>
  <si>
    <t>2410</t>
  </si>
  <si>
    <t>2445</t>
  </si>
  <si>
    <t>2435</t>
  </si>
  <si>
    <t>2434</t>
  </si>
  <si>
    <t>2420</t>
  </si>
  <si>
    <t>2438</t>
  </si>
  <si>
    <t>2433</t>
  </si>
  <si>
    <t>2020085819</t>
  </si>
  <si>
    <t>2020107450</t>
  </si>
  <si>
    <t>2020107449</t>
  </si>
  <si>
    <t>2400</t>
  </si>
  <si>
    <t>2404</t>
  </si>
  <si>
    <t>2413</t>
  </si>
  <si>
    <t>10</t>
  </si>
  <si>
    <t>10R</t>
  </si>
  <si>
    <t>2421</t>
  </si>
  <si>
    <t>2428</t>
  </si>
  <si>
    <t>2444</t>
  </si>
  <si>
    <t>2446</t>
  </si>
  <si>
    <t>2402</t>
  </si>
  <si>
    <t>2418</t>
  </si>
  <si>
    <t>2441</t>
  </si>
  <si>
    <t>2423</t>
  </si>
  <si>
    <t>Renewal fee (member )</t>
  </si>
  <si>
    <t>Rec#02250</t>
  </si>
  <si>
    <t>VOID: GJE, RGJE created on 09/09/2019</t>
  </si>
  <si>
    <t>For CHK 2405 voided on 09/09/2019</t>
  </si>
  <si>
    <t>Reverse of GJE 9 -- For CHK 2405 voided on 09/09/2019</t>
  </si>
  <si>
    <t>Rec#02260</t>
  </si>
  <si>
    <t>Inv#97820</t>
  </si>
  <si>
    <t>October 2019</t>
  </si>
  <si>
    <t>Inv#1001428</t>
  </si>
  <si>
    <t>Clerk training 0915/19-09/19/19 Hotel would not except a check and City does not have a credit c...</t>
  </si>
  <si>
    <t>Meals wk of 09/15/19-09/19/19</t>
  </si>
  <si>
    <t>Traveling for clerk training wk of 09/15/19-09/19/19</t>
  </si>
  <si>
    <t>Trans#1013956</t>
  </si>
  <si>
    <t>Clerk Training 09/15/19-09/19/19</t>
  </si>
  <si>
    <t>C94283</t>
  </si>
  <si>
    <t>Rec#02251</t>
  </si>
  <si>
    <t>Rec#02263</t>
  </si>
  <si>
    <t>Rec#02264</t>
  </si>
  <si>
    <t>Rec#02281</t>
  </si>
  <si>
    <t>Inv#8270877483</t>
  </si>
  <si>
    <t>Inv#8270878414</t>
  </si>
  <si>
    <t>For CHK 2413 voided on 09/09/2019</t>
  </si>
  <si>
    <t>Reverse of GJE 10 -- For CHK 2413 voided on 09/09/2019</t>
  </si>
  <si>
    <t>Inv#8270879360</t>
  </si>
  <si>
    <t>Inv#8270854702</t>
  </si>
  <si>
    <t>Inv#8270880290</t>
  </si>
  <si>
    <t>Inv#8270881225</t>
  </si>
  <si>
    <t>IInv#9838048174</t>
  </si>
  <si>
    <t>September 2019 did not put on September check</t>
  </si>
  <si>
    <t>Flood Plain School</t>
  </si>
  <si>
    <t>Registration Fee</t>
  </si>
  <si>
    <t>FRANCHISE FEE</t>
  </si>
  <si>
    <t>ACCT#2552354475</t>
  </si>
  <si>
    <t>ACCT#2551902459</t>
  </si>
  <si>
    <t>ACCT#2551102781</t>
  </si>
  <si>
    <t>Community BldgACCT#2433317926</t>
  </si>
  <si>
    <t>General Civil Matters</t>
  </si>
  <si>
    <t>Transfer In</t>
  </si>
  <si>
    <t>COX-0010807707996702</t>
  </si>
  <si>
    <t>Computer and Internet Expenses</t>
  </si>
  <si>
    <t>COUNCIL PAY</t>
  </si>
  <si>
    <t>PEST CONTROL</t>
  </si>
  <si>
    <t>Continuning Ed Hotel Exp</t>
  </si>
  <si>
    <t>Meals.</t>
  </si>
  <si>
    <t>Mileage</t>
  </si>
  <si>
    <t>Fire Fuel</t>
  </si>
  <si>
    <t>SUPPLIES</t>
  </si>
  <si>
    <t>Employees Insurance</t>
  </si>
  <si>
    <t>ACCT#129024495-1</t>
  </si>
  <si>
    <t>ACCT#128337389-0</t>
  </si>
  <si>
    <t>ACCT#20113-7</t>
  </si>
  <si>
    <t>ACCT#20090-7 WASH &amp;RR ES</t>
  </si>
  <si>
    <t>ACCT#20100-4</t>
  </si>
  <si>
    <t>ACCT#2920127-4</t>
  </si>
  <si>
    <t>MLM0100 Municipal General</t>
  </si>
  <si>
    <t>State of Arkansas County Sales</t>
  </si>
  <si>
    <t>State of Arkansas City Sales Ta</t>
  </si>
  <si>
    <t>Crawford County</t>
  </si>
  <si>
    <t>CLOTHING</t>
  </si>
  <si>
    <t>VERIZON-413242509-00001</t>
  </si>
  <si>
    <t>Cleaning Office</t>
  </si>
  <si>
    <t>Telephone Expense 040063349</t>
  </si>
  <si>
    <t>City of Dyer General Operations</t>
  </si>
  <si>
    <t>11:24 AM</t>
  </si>
  <si>
    <t>Balance Sheet</t>
  </si>
  <si>
    <t>As of September 30, 2019</t>
  </si>
  <si>
    <t>Building Permit</t>
  </si>
  <si>
    <t>Dontation for 2019 Diaster Floo</t>
  </si>
  <si>
    <t>City of Dyer General Operations - Other</t>
  </si>
  <si>
    <t>Total City of Dyer General Operations</t>
  </si>
  <si>
    <t>Accounts Payable</t>
  </si>
  <si>
    <t>Total Accounts Payable</t>
  </si>
  <si>
    <t>Payroll Liabilities</t>
  </si>
  <si>
    <t>Public Works Loan</t>
  </si>
  <si>
    <t>Transfer out to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</si>
</sst>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b/>
      <sz val="8"/>
      <color rgb="FF323232"/>
      <name val="Symbol"/>
      <family val="1"/>
      <charset val="2"/>
    </font>
    <font>
      <sz val="8"/>
      <color rgb="FF323232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  <xf numFmtId="165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1" fillId="0" borderId="6" xfId="0" applyNumberFormat="1" applyFont="1" applyBorder="1"/>
    <xf numFmtId="165" fontId="1" fillId="0" borderId="6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9" fillId="0" borderId="0" xfId="0" applyNumberFormat="1" applyFont="1"/>
    <xf numFmtId="49" fontId="10" fillId="0" borderId="0" xfId="0" applyNumberFormat="1" applyFont="1" applyAlignment="1">
      <alignment horizontal="centerContinuous"/>
    </xf>
    <xf numFmtId="49" fontId="10" fillId="0" borderId="0" xfId="0" applyNumberFormat="1" applyFont="1"/>
    <xf numFmtId="49" fontId="6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</cellXfs>
  <cellStyles count="2">
    <cellStyle name="Normal" xfId="0" builtinId="0"/>
    <cellStyle name="Normal 2" xfId="1" xr:uid="{083C902D-8323-43B2-9523-05CE5C77D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F135685-C46F-400A-9C08-73359401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7889" name="FILTER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1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7890" name="HEADER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1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9697" name="FILTER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2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9698" name="HEADER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2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190500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190500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8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B997B-1157-4983-962A-E45F46AE2601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6F0C-EEAF-47CB-B627-107775F658CE}">
  <sheetPr codeName="Sheet8"/>
  <dimension ref="A1:F34"/>
  <sheetViews>
    <sheetView workbookViewId="0"/>
  </sheetViews>
  <sheetFormatPr defaultRowHeight="15" x14ac:dyDescent="0.25"/>
  <cols>
    <col min="1" max="4" width="3" style="22" customWidth="1"/>
    <col min="5" max="5" width="32.28515625" style="22" customWidth="1"/>
    <col min="6" max="6" width="11.5703125" style="17" bestFit="1" customWidth="1"/>
  </cols>
  <sheetData>
    <row r="1" spans="1:6" ht="15.75" x14ac:dyDescent="0.25">
      <c r="A1" s="34" t="s">
        <v>153</v>
      </c>
      <c r="B1" s="35"/>
      <c r="C1" s="35"/>
      <c r="D1" s="35"/>
      <c r="E1" s="35"/>
      <c r="F1" s="29" t="s">
        <v>305</v>
      </c>
    </row>
    <row r="2" spans="1:6" ht="18" x14ac:dyDescent="0.25">
      <c r="A2" s="36" t="s">
        <v>306</v>
      </c>
      <c r="B2" s="35"/>
      <c r="C2" s="35"/>
      <c r="D2" s="35"/>
      <c r="E2" s="35"/>
      <c r="F2" s="30">
        <v>43747</v>
      </c>
    </row>
    <row r="3" spans="1:6" x14ac:dyDescent="0.25">
      <c r="A3" s="37" t="s">
        <v>307</v>
      </c>
      <c r="B3" s="35"/>
      <c r="C3" s="35"/>
      <c r="D3" s="35"/>
      <c r="E3" s="35"/>
      <c r="F3" s="29" t="s">
        <v>155</v>
      </c>
    </row>
    <row r="4" spans="1:6" s="16" customFormat="1" ht="15.75" thickBot="1" x14ac:dyDescent="0.3">
      <c r="A4" s="21"/>
      <c r="B4" s="21"/>
      <c r="C4" s="21"/>
      <c r="D4" s="21"/>
      <c r="E4" s="21"/>
      <c r="F4" s="15" t="s">
        <v>64</v>
      </c>
    </row>
    <row r="5" spans="1:6" ht="15.75" thickTop="1" x14ac:dyDescent="0.25">
      <c r="A5" s="2" t="s">
        <v>65</v>
      </c>
      <c r="B5" s="2"/>
      <c r="C5" s="2"/>
      <c r="D5" s="2"/>
      <c r="E5" s="2"/>
      <c r="F5" s="9"/>
    </row>
    <row r="6" spans="1:6" x14ac:dyDescent="0.25">
      <c r="A6" s="2"/>
      <c r="B6" s="2" t="s">
        <v>66</v>
      </c>
      <c r="C6" s="2"/>
      <c r="D6" s="2"/>
      <c r="E6" s="2"/>
      <c r="F6" s="9"/>
    </row>
    <row r="7" spans="1:6" x14ac:dyDescent="0.25">
      <c r="A7" s="2"/>
      <c r="B7" s="2"/>
      <c r="C7" s="2" t="s">
        <v>67</v>
      </c>
      <c r="D7" s="2"/>
      <c r="E7" s="2"/>
      <c r="F7" s="9"/>
    </row>
    <row r="8" spans="1:6" x14ac:dyDescent="0.25">
      <c r="A8" s="2"/>
      <c r="B8" s="2"/>
      <c r="C8" s="2"/>
      <c r="D8" s="2" t="s">
        <v>304</v>
      </c>
      <c r="E8" s="2"/>
      <c r="F8" s="9"/>
    </row>
    <row r="9" spans="1:6" x14ac:dyDescent="0.25">
      <c r="A9" s="2"/>
      <c r="B9" s="2"/>
      <c r="C9" s="2"/>
      <c r="D9" s="2"/>
      <c r="E9" s="2" t="s">
        <v>308</v>
      </c>
      <c r="F9" s="9">
        <v>8402.76</v>
      </c>
    </row>
    <row r="10" spans="1:6" x14ac:dyDescent="0.25">
      <c r="A10" s="2"/>
      <c r="B10" s="2"/>
      <c r="C10" s="2"/>
      <c r="D10" s="2"/>
      <c r="E10" s="2" t="s">
        <v>309</v>
      </c>
      <c r="F10" s="9">
        <v>139.82</v>
      </c>
    </row>
    <row r="11" spans="1:6" ht="15.75" thickBot="1" x14ac:dyDescent="0.3">
      <c r="A11" s="2"/>
      <c r="B11" s="2"/>
      <c r="C11" s="2"/>
      <c r="D11" s="2"/>
      <c r="E11" s="2" t="s">
        <v>310</v>
      </c>
      <c r="F11" s="10">
        <v>1136.07</v>
      </c>
    </row>
    <row r="12" spans="1:6" ht="15.75" thickBot="1" x14ac:dyDescent="0.3">
      <c r="A12" s="2"/>
      <c r="B12" s="2"/>
      <c r="C12" s="2"/>
      <c r="D12" s="2" t="s">
        <v>311</v>
      </c>
      <c r="E12" s="2"/>
      <c r="F12" s="11">
        <f>ROUND(SUM(F8:F11),5)</f>
        <v>9678.65</v>
      </c>
    </row>
    <row r="13" spans="1:6" ht="15.75" thickBot="1" x14ac:dyDescent="0.3">
      <c r="A13" s="2"/>
      <c r="B13" s="2"/>
      <c r="C13" s="2" t="s">
        <v>70</v>
      </c>
      <c r="D13" s="2"/>
      <c r="E13" s="2"/>
      <c r="F13" s="11">
        <f>ROUND(F7+F12,5)</f>
        <v>9678.65</v>
      </c>
    </row>
    <row r="14" spans="1:6" ht="15.75" thickBot="1" x14ac:dyDescent="0.3">
      <c r="A14" s="2"/>
      <c r="B14" s="2" t="s">
        <v>71</v>
      </c>
      <c r="C14" s="2"/>
      <c r="D14" s="2"/>
      <c r="E14" s="2"/>
      <c r="F14" s="11">
        <f>ROUND(F6+F13,5)</f>
        <v>9678.65</v>
      </c>
    </row>
    <row r="15" spans="1:6" s="13" customFormat="1" ht="12" thickBot="1" x14ac:dyDescent="0.25">
      <c r="A15" s="2" t="s">
        <v>72</v>
      </c>
      <c r="B15" s="2"/>
      <c r="C15" s="2"/>
      <c r="D15" s="2"/>
      <c r="E15" s="2"/>
      <c r="F15" s="12">
        <f>ROUND(F5+F14,5)</f>
        <v>9678.65</v>
      </c>
    </row>
    <row r="16" spans="1:6" ht="15.75" thickTop="1" x14ac:dyDescent="0.25">
      <c r="A16" s="2" t="s">
        <v>73</v>
      </c>
      <c r="B16" s="2"/>
      <c r="C16" s="2"/>
      <c r="D16" s="2"/>
      <c r="E16" s="2"/>
      <c r="F16" s="9"/>
    </row>
    <row r="17" spans="1:6" x14ac:dyDescent="0.25">
      <c r="A17" s="2"/>
      <c r="B17" s="2" t="s">
        <v>74</v>
      </c>
      <c r="C17" s="2"/>
      <c r="D17" s="2"/>
      <c r="E17" s="2"/>
      <c r="F17" s="9"/>
    </row>
    <row r="18" spans="1:6" x14ac:dyDescent="0.25">
      <c r="A18" s="2"/>
      <c r="B18" s="2"/>
      <c r="C18" s="2" t="s">
        <v>75</v>
      </c>
      <c r="D18" s="2"/>
      <c r="E18" s="2"/>
      <c r="F18" s="9"/>
    </row>
    <row r="19" spans="1:6" x14ac:dyDescent="0.25">
      <c r="A19" s="2"/>
      <c r="B19" s="2"/>
      <c r="C19" s="2"/>
      <c r="D19" s="2" t="s">
        <v>312</v>
      </c>
      <c r="E19" s="2"/>
      <c r="F19" s="9"/>
    </row>
    <row r="20" spans="1:6" ht="15.75" thickBot="1" x14ac:dyDescent="0.3">
      <c r="A20" s="2"/>
      <c r="B20" s="2"/>
      <c r="C20" s="2"/>
      <c r="D20" s="2"/>
      <c r="E20" s="2" t="s">
        <v>312</v>
      </c>
      <c r="F20" s="8">
        <v>-298.19</v>
      </c>
    </row>
    <row r="21" spans="1:6" x14ac:dyDescent="0.25">
      <c r="A21" s="2"/>
      <c r="B21" s="2"/>
      <c r="C21" s="2"/>
      <c r="D21" s="2" t="s">
        <v>313</v>
      </c>
      <c r="E21" s="2"/>
      <c r="F21" s="9">
        <f>ROUND(SUM(F19:F20),5)</f>
        <v>-298.19</v>
      </c>
    </row>
    <row r="22" spans="1:6" x14ac:dyDescent="0.25">
      <c r="A22" s="2"/>
      <c r="B22" s="2"/>
      <c r="C22" s="2"/>
      <c r="D22" s="2" t="s">
        <v>76</v>
      </c>
      <c r="E22" s="2"/>
      <c r="F22" s="9"/>
    </row>
    <row r="23" spans="1:6" x14ac:dyDescent="0.25">
      <c r="A23" s="2"/>
      <c r="B23" s="2"/>
      <c r="C23" s="2"/>
      <c r="D23" s="2"/>
      <c r="E23" s="2" t="s">
        <v>314</v>
      </c>
      <c r="F23" s="9">
        <v>373.44</v>
      </c>
    </row>
    <row r="24" spans="1:6" x14ac:dyDescent="0.25">
      <c r="A24" s="2"/>
      <c r="B24" s="2"/>
      <c r="C24" s="2"/>
      <c r="D24" s="2"/>
      <c r="E24" s="2" t="s">
        <v>315</v>
      </c>
      <c r="F24" s="9">
        <v>-563.62</v>
      </c>
    </row>
    <row r="25" spans="1:6" ht="15.75" thickBot="1" x14ac:dyDescent="0.3">
      <c r="A25" s="2"/>
      <c r="B25" s="2"/>
      <c r="C25" s="2"/>
      <c r="D25" s="2"/>
      <c r="E25" s="2" t="s">
        <v>316</v>
      </c>
      <c r="F25" s="10">
        <v>-235435.15</v>
      </c>
    </row>
    <row r="26" spans="1:6" ht="15.75" thickBot="1" x14ac:dyDescent="0.3">
      <c r="A26" s="2"/>
      <c r="B26" s="2"/>
      <c r="C26" s="2"/>
      <c r="D26" s="2" t="s">
        <v>81</v>
      </c>
      <c r="E26" s="2"/>
      <c r="F26" s="11">
        <f>ROUND(SUM(F22:F25),5)</f>
        <v>-235625.33</v>
      </c>
    </row>
    <row r="27" spans="1:6" ht="15.75" thickBot="1" x14ac:dyDescent="0.3">
      <c r="A27" s="2"/>
      <c r="B27" s="2"/>
      <c r="C27" s="2" t="s">
        <v>82</v>
      </c>
      <c r="D27" s="2"/>
      <c r="E27" s="2"/>
      <c r="F27" s="20">
        <f>ROUND(F18+F21+F26,5)</f>
        <v>-235923.52</v>
      </c>
    </row>
    <row r="28" spans="1:6" x14ac:dyDescent="0.25">
      <c r="A28" s="2"/>
      <c r="B28" s="2" t="s">
        <v>83</v>
      </c>
      <c r="C28" s="2"/>
      <c r="D28" s="2"/>
      <c r="E28" s="2"/>
      <c r="F28" s="9">
        <f>ROUND(F17+F27,5)</f>
        <v>-235923.52</v>
      </c>
    </row>
    <row r="29" spans="1:6" x14ac:dyDescent="0.25">
      <c r="A29" s="2"/>
      <c r="B29" s="2" t="s">
        <v>84</v>
      </c>
      <c r="C29" s="2"/>
      <c r="D29" s="2"/>
      <c r="E29" s="2"/>
      <c r="F29" s="9"/>
    </row>
    <row r="30" spans="1:6" x14ac:dyDescent="0.25">
      <c r="A30" s="2"/>
      <c r="B30" s="2"/>
      <c r="C30" s="2" t="s">
        <v>86</v>
      </c>
      <c r="D30" s="2"/>
      <c r="E30" s="2"/>
      <c r="F30" s="9">
        <v>186659.16</v>
      </c>
    </row>
    <row r="31" spans="1:6" ht="15.75" thickBot="1" x14ac:dyDescent="0.3">
      <c r="A31" s="2"/>
      <c r="B31" s="2"/>
      <c r="C31" s="2" t="s">
        <v>87</v>
      </c>
      <c r="D31" s="2"/>
      <c r="E31" s="2"/>
      <c r="F31" s="10">
        <v>58943.01</v>
      </c>
    </row>
    <row r="32" spans="1:6" ht="15.75" thickBot="1" x14ac:dyDescent="0.3">
      <c r="A32" s="2"/>
      <c r="B32" s="2" t="s">
        <v>88</v>
      </c>
      <c r="C32" s="2"/>
      <c r="D32" s="2"/>
      <c r="E32" s="2"/>
      <c r="F32" s="11">
        <f>ROUND(SUM(F29:F31),5)</f>
        <v>245602.17</v>
      </c>
    </row>
    <row r="33" spans="1:6" s="13" customFormat="1" ht="12" thickBot="1" x14ac:dyDescent="0.25">
      <c r="A33" s="2" t="s">
        <v>89</v>
      </c>
      <c r="B33" s="2"/>
      <c r="C33" s="2"/>
      <c r="D33" s="2"/>
      <c r="E33" s="2"/>
      <c r="F33" s="12">
        <f>ROUND(F16+F28+F32,5)</f>
        <v>9678.65</v>
      </c>
    </row>
    <row r="34" spans="1:6" ht="15.75" thickTop="1" x14ac:dyDescent="0.25"/>
  </sheetData>
  <pageMargins left="0.7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788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7889" r:id="rId4" name="FILTER"/>
      </mc:Fallback>
    </mc:AlternateContent>
    <mc:AlternateContent xmlns:mc="http://schemas.openxmlformats.org/markup-compatibility/2006">
      <mc:Choice Requires="x14">
        <control shapeId="3789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789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0480-9676-4977-ABFD-5B042BF1EA66}">
  <sheetPr codeName="Sheet7"/>
  <dimension ref="A1:U119"/>
  <sheetViews>
    <sheetView tabSelected="1" workbookViewId="0"/>
  </sheetViews>
  <sheetFormatPr defaultRowHeight="15" x14ac:dyDescent="0.25"/>
  <cols>
    <col min="1" max="1" width="3" style="17" customWidth="1"/>
    <col min="2" max="2" width="25.28515625" style="17" customWidth="1"/>
    <col min="3" max="4" width="2.28515625" style="17" customWidth="1"/>
    <col min="5" max="5" width="11.8554687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9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25.855468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3.42578125" style="17" bestFit="1" customWidth="1"/>
    <col min="18" max="18" width="2.28515625" style="17" customWidth="1"/>
    <col min="19" max="19" width="8.42578125" style="17" bestFit="1" customWidth="1"/>
    <col min="20" max="20" width="2.28515625" style="17" customWidth="1"/>
    <col min="21" max="21" width="11.5703125" style="17" bestFit="1" customWidth="1"/>
  </cols>
  <sheetData>
    <row r="1" spans="1:21" ht="15.75" x14ac:dyDescent="0.25">
      <c r="A1" s="26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9" t="s">
        <v>152</v>
      </c>
    </row>
    <row r="2" spans="1:21" ht="18" x14ac:dyDescent="0.25">
      <c r="A2" s="27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0">
        <v>43747</v>
      </c>
    </row>
    <row r="3" spans="1:21" x14ac:dyDescent="0.25">
      <c r="A3" s="28" t="s">
        <v>156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9" t="s">
        <v>155</v>
      </c>
    </row>
    <row r="4" spans="1:21" s="16" customFormat="1" ht="15.75" thickBot="1" x14ac:dyDescent="0.3">
      <c r="A4" s="14"/>
      <c r="B4" s="14"/>
      <c r="C4" s="14"/>
      <c r="D4" s="14"/>
      <c r="E4" s="15" t="s">
        <v>0</v>
      </c>
      <c r="F4" s="14"/>
      <c r="G4" s="15" t="s">
        <v>1</v>
      </c>
      <c r="H4" s="14"/>
      <c r="I4" s="15" t="s">
        <v>2</v>
      </c>
      <c r="J4" s="14"/>
      <c r="K4" s="15" t="s">
        <v>3</v>
      </c>
      <c r="L4" s="14"/>
      <c r="M4" s="15" t="s">
        <v>4</v>
      </c>
      <c r="N4" s="14"/>
      <c r="O4" s="15" t="s">
        <v>5</v>
      </c>
      <c r="P4" s="14"/>
      <c r="Q4" s="15" t="s">
        <v>6</v>
      </c>
      <c r="R4" s="14"/>
      <c r="S4" s="15" t="s">
        <v>7</v>
      </c>
      <c r="T4" s="14"/>
      <c r="U4" s="15" t="s">
        <v>8</v>
      </c>
    </row>
    <row r="5" spans="1:21" ht="15.75" thickTop="1" x14ac:dyDescent="0.25">
      <c r="A5" s="2"/>
      <c r="B5" s="2" t="s">
        <v>157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31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24</v>
      </c>
      <c r="F6" s="5"/>
      <c r="G6" s="6">
        <v>43731</v>
      </c>
      <c r="H6" s="5"/>
      <c r="I6" s="5" t="s">
        <v>201</v>
      </c>
      <c r="J6" s="5"/>
      <c r="K6" s="5" t="s">
        <v>242</v>
      </c>
      <c r="L6" s="5"/>
      <c r="M6" s="5" t="s">
        <v>272</v>
      </c>
      <c r="N6" s="5"/>
      <c r="O6" s="32"/>
      <c r="P6" s="5"/>
      <c r="Q6" s="5" t="s">
        <v>304</v>
      </c>
      <c r="R6" s="5"/>
      <c r="S6" s="8">
        <v>25</v>
      </c>
      <c r="T6" s="5"/>
      <c r="U6" s="8">
        <f>ROUND(U5+S6,5)</f>
        <v>25</v>
      </c>
    </row>
    <row r="7" spans="1:21" x14ac:dyDescent="0.25">
      <c r="A7" s="5"/>
      <c r="B7" s="5" t="s">
        <v>158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33"/>
      <c r="P7" s="5"/>
      <c r="Q7" s="5"/>
      <c r="R7" s="5"/>
      <c r="S7" s="9">
        <f>ROUND(SUM(S5:S6),5)</f>
        <v>25</v>
      </c>
      <c r="T7" s="5"/>
      <c r="U7" s="9">
        <f>U6</f>
        <v>25</v>
      </c>
    </row>
    <row r="8" spans="1:21" x14ac:dyDescent="0.25">
      <c r="A8" s="2"/>
      <c r="B8" s="2" t="s">
        <v>159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31"/>
      <c r="P8" s="2"/>
      <c r="Q8" s="2"/>
      <c r="R8" s="2"/>
      <c r="S8" s="4"/>
      <c r="T8" s="2"/>
      <c r="U8" s="4"/>
    </row>
    <row r="9" spans="1:21" ht="15.75" thickBot="1" x14ac:dyDescent="0.3">
      <c r="A9" s="1"/>
      <c r="B9" s="1"/>
      <c r="C9" s="5"/>
      <c r="D9" s="5"/>
      <c r="E9" s="5" t="s">
        <v>25</v>
      </c>
      <c r="F9" s="5"/>
      <c r="G9" s="6">
        <v>43721</v>
      </c>
      <c r="H9" s="5"/>
      <c r="I9" s="5" t="s">
        <v>202</v>
      </c>
      <c r="J9" s="5"/>
      <c r="K9" s="5" t="s">
        <v>243</v>
      </c>
      <c r="L9" s="5"/>
      <c r="M9" s="5" t="s">
        <v>273</v>
      </c>
      <c r="N9" s="5"/>
      <c r="O9" s="32"/>
      <c r="P9" s="5"/>
      <c r="Q9" s="5" t="s">
        <v>304</v>
      </c>
      <c r="R9" s="5"/>
      <c r="S9" s="8">
        <v>-60.31</v>
      </c>
      <c r="T9" s="5"/>
      <c r="U9" s="8">
        <f>ROUND(U8+S9,5)</f>
        <v>-60.31</v>
      </c>
    </row>
    <row r="10" spans="1:21" x14ac:dyDescent="0.25">
      <c r="A10" s="5"/>
      <c r="B10" s="5" t="s">
        <v>160</v>
      </c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33"/>
      <c r="P10" s="5"/>
      <c r="Q10" s="5"/>
      <c r="R10" s="5"/>
      <c r="S10" s="9">
        <f>ROUND(SUM(S8:S9),5)</f>
        <v>-60.31</v>
      </c>
      <c r="T10" s="5"/>
      <c r="U10" s="9">
        <f>U9</f>
        <v>-60.31</v>
      </c>
    </row>
    <row r="11" spans="1:21" x14ac:dyDescent="0.25">
      <c r="A11" s="2"/>
      <c r="B11" s="2" t="s">
        <v>161</v>
      </c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31"/>
      <c r="P11" s="2"/>
      <c r="Q11" s="2"/>
      <c r="R11" s="2"/>
      <c r="S11" s="4"/>
      <c r="T11" s="2"/>
      <c r="U11" s="4"/>
    </row>
    <row r="12" spans="1:21" x14ac:dyDescent="0.25">
      <c r="A12" s="5"/>
      <c r="B12" s="5"/>
      <c r="C12" s="5"/>
      <c r="D12" s="5"/>
      <c r="E12" s="5" t="s">
        <v>24</v>
      </c>
      <c r="F12" s="5"/>
      <c r="G12" s="6">
        <v>43713</v>
      </c>
      <c r="H12" s="5"/>
      <c r="I12" s="5" t="s">
        <v>203</v>
      </c>
      <c r="J12" s="5"/>
      <c r="K12" s="5" t="s">
        <v>244</v>
      </c>
      <c r="L12" s="5"/>
      <c r="M12" s="5" t="s">
        <v>274</v>
      </c>
      <c r="N12" s="5"/>
      <c r="O12" s="32" t="s">
        <v>162</v>
      </c>
      <c r="P12" s="5"/>
      <c r="Q12" s="5" t="s">
        <v>304</v>
      </c>
      <c r="R12" s="5"/>
      <c r="S12" s="9">
        <v>0</v>
      </c>
      <c r="T12" s="5"/>
      <c r="U12" s="9">
        <f t="shared" ref="U12:U27" si="0">ROUND(U11+S12,5)</f>
        <v>0</v>
      </c>
    </row>
    <row r="13" spans="1:21" x14ac:dyDescent="0.25">
      <c r="A13" s="5"/>
      <c r="B13" s="5"/>
      <c r="C13" s="5"/>
      <c r="D13" s="5"/>
      <c r="E13" s="5" t="s">
        <v>24</v>
      </c>
      <c r="F13" s="5"/>
      <c r="G13" s="6">
        <v>43713</v>
      </c>
      <c r="H13" s="5"/>
      <c r="I13" s="5" t="s">
        <v>203</v>
      </c>
      <c r="J13" s="5"/>
      <c r="K13" s="5" t="s">
        <v>244</v>
      </c>
      <c r="L13" s="5"/>
      <c r="M13" s="5" t="s">
        <v>275</v>
      </c>
      <c r="N13" s="5"/>
      <c r="O13" s="32" t="s">
        <v>162</v>
      </c>
      <c r="P13" s="5"/>
      <c r="Q13" s="5" t="s">
        <v>304</v>
      </c>
      <c r="R13" s="5"/>
      <c r="S13" s="9">
        <v>0</v>
      </c>
      <c r="T13" s="5"/>
      <c r="U13" s="9">
        <f t="shared" si="0"/>
        <v>0</v>
      </c>
    </row>
    <row r="14" spans="1:21" x14ac:dyDescent="0.25">
      <c r="A14" s="5"/>
      <c r="B14" s="5"/>
      <c r="C14" s="5"/>
      <c r="D14" s="5"/>
      <c r="E14" s="5" t="s">
        <v>24</v>
      </c>
      <c r="F14" s="5"/>
      <c r="G14" s="6">
        <v>43713</v>
      </c>
      <c r="H14" s="5"/>
      <c r="I14" s="5" t="s">
        <v>203</v>
      </c>
      <c r="J14" s="5"/>
      <c r="K14" s="5" t="s">
        <v>244</v>
      </c>
      <c r="L14" s="5"/>
      <c r="M14" s="5" t="s">
        <v>276</v>
      </c>
      <c r="N14" s="5"/>
      <c r="O14" s="32" t="s">
        <v>162</v>
      </c>
      <c r="P14" s="5"/>
      <c r="Q14" s="5" t="s">
        <v>304</v>
      </c>
      <c r="R14" s="5"/>
      <c r="S14" s="9">
        <v>0</v>
      </c>
      <c r="T14" s="5"/>
      <c r="U14" s="9">
        <f t="shared" si="0"/>
        <v>0</v>
      </c>
    </row>
    <row r="15" spans="1:21" x14ac:dyDescent="0.25">
      <c r="A15" s="5"/>
      <c r="B15" s="5"/>
      <c r="C15" s="5"/>
      <c r="D15" s="5"/>
      <c r="E15" s="5" t="s">
        <v>24</v>
      </c>
      <c r="F15" s="5"/>
      <c r="G15" s="6">
        <v>43713</v>
      </c>
      <c r="H15" s="5"/>
      <c r="I15" s="5" t="s">
        <v>203</v>
      </c>
      <c r="J15" s="5"/>
      <c r="K15" s="5" t="s">
        <v>244</v>
      </c>
      <c r="L15" s="5"/>
      <c r="M15" s="5" t="s">
        <v>277</v>
      </c>
      <c r="N15" s="5"/>
      <c r="O15" s="32" t="s">
        <v>162</v>
      </c>
      <c r="P15" s="5"/>
      <c r="Q15" s="5" t="s">
        <v>304</v>
      </c>
      <c r="R15" s="5"/>
      <c r="S15" s="9">
        <v>0</v>
      </c>
      <c r="T15" s="5"/>
      <c r="U15" s="9">
        <f t="shared" si="0"/>
        <v>0</v>
      </c>
    </row>
    <row r="16" spans="1:21" x14ac:dyDescent="0.25">
      <c r="A16" s="5"/>
      <c r="B16" s="5"/>
      <c r="C16" s="5"/>
      <c r="D16" s="5"/>
      <c r="E16" s="5" t="s">
        <v>200</v>
      </c>
      <c r="F16" s="5"/>
      <c r="G16" s="6">
        <v>43713</v>
      </c>
      <c r="H16" s="5"/>
      <c r="I16" s="5" t="s">
        <v>204</v>
      </c>
      <c r="J16" s="5"/>
      <c r="K16" s="5" t="s">
        <v>245</v>
      </c>
      <c r="L16" s="5"/>
      <c r="M16" s="5" t="s">
        <v>274</v>
      </c>
      <c r="N16" s="5"/>
      <c r="O16" s="32"/>
      <c r="P16" s="5"/>
      <c r="Q16" s="5" t="s">
        <v>304</v>
      </c>
      <c r="R16" s="5"/>
      <c r="S16" s="9">
        <v>38.450000000000003</v>
      </c>
      <c r="T16" s="5"/>
      <c r="U16" s="9">
        <f t="shared" si="0"/>
        <v>38.450000000000003</v>
      </c>
    </row>
    <row r="17" spans="1:21" x14ac:dyDescent="0.25">
      <c r="A17" s="5"/>
      <c r="B17" s="5"/>
      <c r="C17" s="5"/>
      <c r="D17" s="5"/>
      <c r="E17" s="5" t="s">
        <v>200</v>
      </c>
      <c r="F17" s="5"/>
      <c r="G17" s="6">
        <v>43713</v>
      </c>
      <c r="H17" s="5"/>
      <c r="I17" s="5" t="s">
        <v>204</v>
      </c>
      <c r="J17" s="5"/>
      <c r="K17" s="5" t="s">
        <v>245</v>
      </c>
      <c r="L17" s="5"/>
      <c r="M17" s="5" t="s">
        <v>275</v>
      </c>
      <c r="N17" s="5"/>
      <c r="O17" s="32"/>
      <c r="P17" s="5"/>
      <c r="Q17" s="5" t="s">
        <v>304</v>
      </c>
      <c r="R17" s="5"/>
      <c r="S17" s="9">
        <v>56.49</v>
      </c>
      <c r="T17" s="5"/>
      <c r="U17" s="9">
        <f t="shared" si="0"/>
        <v>94.94</v>
      </c>
    </row>
    <row r="18" spans="1:21" x14ac:dyDescent="0.25">
      <c r="A18" s="5"/>
      <c r="B18" s="5"/>
      <c r="C18" s="5"/>
      <c r="D18" s="5"/>
      <c r="E18" s="5" t="s">
        <v>200</v>
      </c>
      <c r="F18" s="5"/>
      <c r="G18" s="6">
        <v>43713</v>
      </c>
      <c r="H18" s="5"/>
      <c r="I18" s="5" t="s">
        <v>204</v>
      </c>
      <c r="J18" s="5"/>
      <c r="K18" s="5" t="s">
        <v>245</v>
      </c>
      <c r="L18" s="5"/>
      <c r="M18" s="5" t="s">
        <v>276</v>
      </c>
      <c r="N18" s="5"/>
      <c r="O18" s="32"/>
      <c r="P18" s="5"/>
      <c r="Q18" s="5" t="s">
        <v>304</v>
      </c>
      <c r="R18" s="5"/>
      <c r="S18" s="9">
        <v>44.47</v>
      </c>
      <c r="T18" s="5"/>
      <c r="U18" s="9">
        <f t="shared" si="0"/>
        <v>139.41</v>
      </c>
    </row>
    <row r="19" spans="1:21" x14ac:dyDescent="0.25">
      <c r="A19" s="5"/>
      <c r="B19" s="5"/>
      <c r="C19" s="5"/>
      <c r="D19" s="5"/>
      <c r="E19" s="5" t="s">
        <v>200</v>
      </c>
      <c r="F19" s="5"/>
      <c r="G19" s="6">
        <v>43713</v>
      </c>
      <c r="H19" s="5"/>
      <c r="I19" s="5" t="s">
        <v>204</v>
      </c>
      <c r="J19" s="5"/>
      <c r="K19" s="5" t="s">
        <v>245</v>
      </c>
      <c r="L19" s="5"/>
      <c r="M19" s="5" t="s">
        <v>277</v>
      </c>
      <c r="N19" s="5"/>
      <c r="O19" s="32"/>
      <c r="P19" s="5"/>
      <c r="Q19" s="5" t="s">
        <v>304</v>
      </c>
      <c r="R19" s="5"/>
      <c r="S19" s="9">
        <v>38.450000000000003</v>
      </c>
      <c r="T19" s="5"/>
      <c r="U19" s="9">
        <f t="shared" si="0"/>
        <v>177.86</v>
      </c>
    </row>
    <row r="20" spans="1:21" x14ac:dyDescent="0.25">
      <c r="A20" s="5"/>
      <c r="B20" s="5"/>
      <c r="C20" s="5"/>
      <c r="D20" s="5"/>
      <c r="E20" s="5" t="s">
        <v>24</v>
      </c>
      <c r="F20" s="5"/>
      <c r="G20" s="6">
        <v>43717</v>
      </c>
      <c r="H20" s="5"/>
      <c r="I20" s="5" t="s">
        <v>205</v>
      </c>
      <c r="J20" s="5"/>
      <c r="K20" s="5"/>
      <c r="L20" s="5"/>
      <c r="M20" s="5" t="s">
        <v>277</v>
      </c>
      <c r="N20" s="5"/>
      <c r="O20" s="32"/>
      <c r="P20" s="5"/>
      <c r="Q20" s="5" t="s">
        <v>304</v>
      </c>
      <c r="R20" s="5"/>
      <c r="S20" s="9">
        <v>38.450000000000003</v>
      </c>
      <c r="T20" s="5"/>
      <c r="U20" s="9">
        <f t="shared" si="0"/>
        <v>216.31</v>
      </c>
    </row>
    <row r="21" spans="1:21" x14ac:dyDescent="0.25">
      <c r="A21" s="5"/>
      <c r="B21" s="5"/>
      <c r="C21" s="5"/>
      <c r="D21" s="5"/>
      <c r="E21" s="5" t="s">
        <v>24</v>
      </c>
      <c r="F21" s="5"/>
      <c r="G21" s="6">
        <v>43717</v>
      </c>
      <c r="H21" s="5"/>
      <c r="I21" s="5" t="s">
        <v>205</v>
      </c>
      <c r="J21" s="5"/>
      <c r="K21" s="5"/>
      <c r="L21" s="5"/>
      <c r="M21" s="5" t="s">
        <v>276</v>
      </c>
      <c r="N21" s="5"/>
      <c r="O21" s="32"/>
      <c r="P21" s="5"/>
      <c r="Q21" s="5" t="s">
        <v>304</v>
      </c>
      <c r="R21" s="5"/>
      <c r="S21" s="9">
        <v>44.47</v>
      </c>
      <c r="T21" s="5"/>
      <c r="U21" s="9">
        <f t="shared" si="0"/>
        <v>260.77999999999997</v>
      </c>
    </row>
    <row r="22" spans="1:21" x14ac:dyDescent="0.25">
      <c r="A22" s="5"/>
      <c r="B22" s="5"/>
      <c r="C22" s="5"/>
      <c r="D22" s="5"/>
      <c r="E22" s="5" t="s">
        <v>24</v>
      </c>
      <c r="F22" s="5"/>
      <c r="G22" s="6">
        <v>43717</v>
      </c>
      <c r="H22" s="5"/>
      <c r="I22" s="5" t="s">
        <v>205</v>
      </c>
      <c r="J22" s="5"/>
      <c r="K22" s="5"/>
      <c r="L22" s="5"/>
      <c r="M22" s="5" t="s">
        <v>275</v>
      </c>
      <c r="N22" s="5"/>
      <c r="O22" s="32"/>
      <c r="P22" s="5"/>
      <c r="Q22" s="5" t="s">
        <v>304</v>
      </c>
      <c r="R22" s="5"/>
      <c r="S22" s="9">
        <v>56.49</v>
      </c>
      <c r="T22" s="5"/>
      <c r="U22" s="9">
        <f t="shared" si="0"/>
        <v>317.27</v>
      </c>
    </row>
    <row r="23" spans="1:21" x14ac:dyDescent="0.25">
      <c r="A23" s="5"/>
      <c r="B23" s="5"/>
      <c r="C23" s="5"/>
      <c r="D23" s="5"/>
      <c r="E23" s="5" t="s">
        <v>24</v>
      </c>
      <c r="F23" s="5"/>
      <c r="G23" s="6">
        <v>43717</v>
      </c>
      <c r="H23" s="5"/>
      <c r="I23" s="5" t="s">
        <v>205</v>
      </c>
      <c r="J23" s="5"/>
      <c r="K23" s="5"/>
      <c r="L23" s="5"/>
      <c r="M23" s="5" t="s">
        <v>274</v>
      </c>
      <c r="N23" s="5"/>
      <c r="O23" s="32"/>
      <c r="P23" s="5"/>
      <c r="Q23" s="5" t="s">
        <v>304</v>
      </c>
      <c r="R23" s="5"/>
      <c r="S23" s="9">
        <v>38.450000000000003</v>
      </c>
      <c r="T23" s="5"/>
      <c r="U23" s="9">
        <f t="shared" si="0"/>
        <v>355.72</v>
      </c>
    </row>
    <row r="24" spans="1:21" x14ac:dyDescent="0.25">
      <c r="A24" s="5"/>
      <c r="B24" s="5"/>
      <c r="C24" s="5"/>
      <c r="D24" s="5"/>
      <c r="E24" s="5" t="s">
        <v>200</v>
      </c>
      <c r="F24" s="5"/>
      <c r="G24" s="6">
        <v>43717</v>
      </c>
      <c r="H24" s="5"/>
      <c r="I24" s="5" t="s">
        <v>206</v>
      </c>
      <c r="J24" s="5"/>
      <c r="K24" s="5" t="s">
        <v>246</v>
      </c>
      <c r="L24" s="5"/>
      <c r="M24" s="5" t="s">
        <v>274</v>
      </c>
      <c r="N24" s="5"/>
      <c r="O24" s="32"/>
      <c r="P24" s="5"/>
      <c r="Q24" s="5" t="s">
        <v>304</v>
      </c>
      <c r="R24" s="5"/>
      <c r="S24" s="9">
        <v>-38.450000000000003</v>
      </c>
      <c r="T24" s="5"/>
      <c r="U24" s="9">
        <f t="shared" si="0"/>
        <v>317.27</v>
      </c>
    </row>
    <row r="25" spans="1:21" x14ac:dyDescent="0.25">
      <c r="A25" s="5"/>
      <c r="B25" s="5"/>
      <c r="C25" s="5"/>
      <c r="D25" s="5"/>
      <c r="E25" s="5" t="s">
        <v>200</v>
      </c>
      <c r="F25" s="5"/>
      <c r="G25" s="6">
        <v>43717</v>
      </c>
      <c r="H25" s="5"/>
      <c r="I25" s="5" t="s">
        <v>206</v>
      </c>
      <c r="J25" s="5"/>
      <c r="K25" s="5" t="s">
        <v>246</v>
      </c>
      <c r="L25" s="5"/>
      <c r="M25" s="5" t="s">
        <v>275</v>
      </c>
      <c r="N25" s="5"/>
      <c r="O25" s="32"/>
      <c r="P25" s="5"/>
      <c r="Q25" s="5" t="s">
        <v>304</v>
      </c>
      <c r="R25" s="5"/>
      <c r="S25" s="9">
        <v>-56.49</v>
      </c>
      <c r="T25" s="5"/>
      <c r="U25" s="9">
        <f t="shared" si="0"/>
        <v>260.77999999999997</v>
      </c>
    </row>
    <row r="26" spans="1:21" x14ac:dyDescent="0.25">
      <c r="A26" s="5"/>
      <c r="B26" s="5"/>
      <c r="C26" s="5"/>
      <c r="D26" s="5"/>
      <c r="E26" s="5" t="s">
        <v>200</v>
      </c>
      <c r="F26" s="5"/>
      <c r="G26" s="6">
        <v>43717</v>
      </c>
      <c r="H26" s="5"/>
      <c r="I26" s="5" t="s">
        <v>206</v>
      </c>
      <c r="J26" s="5"/>
      <c r="K26" s="5" t="s">
        <v>246</v>
      </c>
      <c r="L26" s="5"/>
      <c r="M26" s="5" t="s">
        <v>276</v>
      </c>
      <c r="N26" s="5"/>
      <c r="O26" s="32"/>
      <c r="P26" s="5"/>
      <c r="Q26" s="5" t="s">
        <v>304</v>
      </c>
      <c r="R26" s="5"/>
      <c r="S26" s="9">
        <v>-44.47</v>
      </c>
      <c r="T26" s="5"/>
      <c r="U26" s="9">
        <f t="shared" si="0"/>
        <v>216.31</v>
      </c>
    </row>
    <row r="27" spans="1:21" ht="15.75" thickBot="1" x14ac:dyDescent="0.3">
      <c r="A27" s="5"/>
      <c r="B27" s="5"/>
      <c r="C27" s="5"/>
      <c r="D27" s="5"/>
      <c r="E27" s="5" t="s">
        <v>200</v>
      </c>
      <c r="F27" s="5"/>
      <c r="G27" s="6">
        <v>43717</v>
      </c>
      <c r="H27" s="5"/>
      <c r="I27" s="5" t="s">
        <v>206</v>
      </c>
      <c r="J27" s="5"/>
      <c r="K27" s="5" t="s">
        <v>246</v>
      </c>
      <c r="L27" s="5"/>
      <c r="M27" s="5" t="s">
        <v>277</v>
      </c>
      <c r="N27" s="5"/>
      <c r="O27" s="32"/>
      <c r="P27" s="5"/>
      <c r="Q27" s="5" t="s">
        <v>304</v>
      </c>
      <c r="R27" s="5"/>
      <c r="S27" s="8">
        <v>-38.450000000000003</v>
      </c>
      <c r="T27" s="5"/>
      <c r="U27" s="8">
        <f t="shared" si="0"/>
        <v>177.86</v>
      </c>
    </row>
    <row r="28" spans="1:21" x14ac:dyDescent="0.25">
      <c r="A28" s="5"/>
      <c r="B28" s="5" t="s">
        <v>163</v>
      </c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  <c r="O28" s="33"/>
      <c r="P28" s="5"/>
      <c r="Q28" s="5"/>
      <c r="R28" s="5"/>
      <c r="S28" s="9">
        <f>ROUND(SUM(S11:S27),5)</f>
        <v>177.86</v>
      </c>
      <c r="T28" s="5"/>
      <c r="U28" s="9">
        <f>U27</f>
        <v>177.86</v>
      </c>
    </row>
    <row r="29" spans="1:21" x14ac:dyDescent="0.25">
      <c r="A29" s="2"/>
      <c r="B29" s="2" t="s">
        <v>11</v>
      </c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  <c r="O29" s="31"/>
      <c r="P29" s="2"/>
      <c r="Q29" s="2"/>
      <c r="R29" s="2"/>
      <c r="S29" s="4"/>
      <c r="T29" s="2"/>
      <c r="U29" s="4"/>
    </row>
    <row r="30" spans="1:21" ht="15.75" thickBot="1" x14ac:dyDescent="0.3">
      <c r="A30" s="1"/>
      <c r="B30" s="1"/>
      <c r="C30" s="5"/>
      <c r="D30" s="5"/>
      <c r="E30" s="5" t="s">
        <v>24</v>
      </c>
      <c r="F30" s="5"/>
      <c r="G30" s="6">
        <v>43732</v>
      </c>
      <c r="H30" s="5"/>
      <c r="I30" s="5" t="s">
        <v>207</v>
      </c>
      <c r="J30" s="5"/>
      <c r="K30" s="5" t="s">
        <v>35</v>
      </c>
      <c r="L30" s="5"/>
      <c r="M30" s="5" t="s">
        <v>278</v>
      </c>
      <c r="N30" s="5"/>
      <c r="O30" s="32"/>
      <c r="P30" s="5"/>
      <c r="Q30" s="5" t="s">
        <v>304</v>
      </c>
      <c r="R30" s="5"/>
      <c r="S30" s="8">
        <v>606.25</v>
      </c>
      <c r="T30" s="5"/>
      <c r="U30" s="8">
        <f>ROUND(U29+S30,5)</f>
        <v>606.25</v>
      </c>
    </row>
    <row r="31" spans="1:21" x14ac:dyDescent="0.25">
      <c r="A31" s="5"/>
      <c r="B31" s="5" t="s">
        <v>12</v>
      </c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33"/>
      <c r="P31" s="5"/>
      <c r="Q31" s="5"/>
      <c r="R31" s="5"/>
      <c r="S31" s="9">
        <f>ROUND(SUM(S29:S30),5)</f>
        <v>606.25</v>
      </c>
      <c r="T31" s="5"/>
      <c r="U31" s="9">
        <f>U30</f>
        <v>606.25</v>
      </c>
    </row>
    <row r="32" spans="1:21" x14ac:dyDescent="0.25">
      <c r="A32" s="2"/>
      <c r="B32" s="2" t="s">
        <v>164</v>
      </c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  <c r="O32" s="31"/>
      <c r="P32" s="2"/>
      <c r="Q32" s="2"/>
      <c r="R32" s="2"/>
      <c r="S32" s="4"/>
      <c r="T32" s="2"/>
      <c r="U32" s="4"/>
    </row>
    <row r="33" spans="1:21" ht="15.75" thickBot="1" x14ac:dyDescent="0.3">
      <c r="A33" s="1"/>
      <c r="B33" s="1"/>
      <c r="C33" s="5"/>
      <c r="D33" s="5"/>
      <c r="E33" s="5" t="s">
        <v>25</v>
      </c>
      <c r="F33" s="5"/>
      <c r="G33" s="6">
        <v>43731</v>
      </c>
      <c r="H33" s="5"/>
      <c r="I33" s="5" t="s">
        <v>208</v>
      </c>
      <c r="J33" s="5"/>
      <c r="K33" s="5" t="s">
        <v>247</v>
      </c>
      <c r="L33" s="5"/>
      <c r="M33" s="5" t="s">
        <v>279</v>
      </c>
      <c r="N33" s="5"/>
      <c r="O33" s="32"/>
      <c r="P33" s="5"/>
      <c r="Q33" s="5" t="s">
        <v>304</v>
      </c>
      <c r="R33" s="5"/>
      <c r="S33" s="8">
        <v>-500</v>
      </c>
      <c r="T33" s="5"/>
      <c r="U33" s="8">
        <f>ROUND(U32+S33,5)</f>
        <v>-500</v>
      </c>
    </row>
    <row r="34" spans="1:21" x14ac:dyDescent="0.25">
      <c r="A34" s="5"/>
      <c r="B34" s="5" t="s">
        <v>165</v>
      </c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33"/>
      <c r="P34" s="5"/>
      <c r="Q34" s="5"/>
      <c r="R34" s="5"/>
      <c r="S34" s="9">
        <f>ROUND(SUM(S32:S33),5)</f>
        <v>-500</v>
      </c>
      <c r="T34" s="5"/>
      <c r="U34" s="9">
        <f>U33</f>
        <v>-500</v>
      </c>
    </row>
    <row r="35" spans="1:21" x14ac:dyDescent="0.25">
      <c r="A35" s="2"/>
      <c r="B35" s="2" t="s">
        <v>166</v>
      </c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2"/>
      <c r="O35" s="31"/>
      <c r="P35" s="2"/>
      <c r="Q35" s="2"/>
      <c r="R35" s="2"/>
      <c r="S35" s="4"/>
      <c r="T35" s="2"/>
      <c r="U35" s="4"/>
    </row>
    <row r="36" spans="1:21" ht="15.75" thickBot="1" x14ac:dyDescent="0.3">
      <c r="A36" s="1"/>
      <c r="B36" s="1"/>
      <c r="C36" s="5"/>
      <c r="D36" s="5"/>
      <c r="E36" s="5" t="s">
        <v>24</v>
      </c>
      <c r="F36" s="5"/>
      <c r="G36" s="6">
        <v>43731</v>
      </c>
      <c r="H36" s="5"/>
      <c r="I36" s="5" t="s">
        <v>209</v>
      </c>
      <c r="J36" s="5"/>
      <c r="K36" s="5"/>
      <c r="L36" s="5"/>
      <c r="M36" s="5" t="s">
        <v>280</v>
      </c>
      <c r="N36" s="5"/>
      <c r="O36" s="32"/>
      <c r="P36" s="5"/>
      <c r="Q36" s="5" t="s">
        <v>304</v>
      </c>
      <c r="R36" s="5"/>
      <c r="S36" s="8">
        <v>112</v>
      </c>
      <c r="T36" s="5"/>
      <c r="U36" s="8">
        <f>ROUND(U35+S36,5)</f>
        <v>112</v>
      </c>
    </row>
    <row r="37" spans="1:21" x14ac:dyDescent="0.25">
      <c r="A37" s="5"/>
      <c r="B37" s="5" t="s">
        <v>167</v>
      </c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  <c r="O37" s="33"/>
      <c r="P37" s="5"/>
      <c r="Q37" s="5"/>
      <c r="R37" s="5"/>
      <c r="S37" s="9">
        <f>ROUND(SUM(S35:S36),5)</f>
        <v>112</v>
      </c>
      <c r="T37" s="5"/>
      <c r="U37" s="9">
        <f>U36</f>
        <v>112</v>
      </c>
    </row>
    <row r="38" spans="1:21" x14ac:dyDescent="0.25">
      <c r="A38" s="2"/>
      <c r="B38" s="2" t="s">
        <v>168</v>
      </c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2"/>
      <c r="O38" s="31"/>
      <c r="P38" s="2"/>
      <c r="Q38" s="2"/>
      <c r="R38" s="2"/>
      <c r="S38" s="4"/>
      <c r="T38" s="2"/>
      <c r="U38" s="4"/>
    </row>
    <row r="39" spans="1:21" ht="15.75" thickBot="1" x14ac:dyDescent="0.3">
      <c r="A39" s="1"/>
      <c r="B39" s="1"/>
      <c r="C39" s="5"/>
      <c r="D39" s="5"/>
      <c r="E39" s="5" t="s">
        <v>24</v>
      </c>
      <c r="F39" s="5"/>
      <c r="G39" s="6">
        <v>43717</v>
      </c>
      <c r="H39" s="5"/>
      <c r="I39" s="5" t="s">
        <v>210</v>
      </c>
      <c r="J39" s="5"/>
      <c r="K39" s="5" t="s">
        <v>248</v>
      </c>
      <c r="L39" s="5"/>
      <c r="M39" s="5" t="s">
        <v>281</v>
      </c>
      <c r="N39" s="5"/>
      <c r="O39" s="32"/>
      <c r="P39" s="5"/>
      <c r="Q39" s="5" t="s">
        <v>304</v>
      </c>
      <c r="R39" s="5"/>
      <c r="S39" s="8">
        <v>114.67</v>
      </c>
      <c r="T39" s="5"/>
      <c r="U39" s="8">
        <f>ROUND(U38+S39,5)</f>
        <v>114.67</v>
      </c>
    </row>
    <row r="40" spans="1:21" x14ac:dyDescent="0.25">
      <c r="A40" s="5"/>
      <c r="B40" s="5" t="s">
        <v>169</v>
      </c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33"/>
      <c r="P40" s="5"/>
      <c r="Q40" s="5"/>
      <c r="R40" s="5"/>
      <c r="S40" s="9">
        <f>ROUND(SUM(S38:S39),5)</f>
        <v>114.67</v>
      </c>
      <c r="T40" s="5"/>
      <c r="U40" s="9">
        <f>U39</f>
        <v>114.67</v>
      </c>
    </row>
    <row r="41" spans="1:21" x14ac:dyDescent="0.25">
      <c r="A41" s="2"/>
      <c r="B41" s="2" t="s">
        <v>170</v>
      </c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  <c r="O41" s="31"/>
      <c r="P41" s="2"/>
      <c r="Q41" s="2"/>
      <c r="R41" s="2"/>
      <c r="S41" s="4"/>
      <c r="T41" s="2"/>
      <c r="U41" s="4"/>
    </row>
    <row r="42" spans="1:21" ht="15.75" thickBot="1" x14ac:dyDescent="0.3">
      <c r="A42" s="1"/>
      <c r="B42" s="1"/>
      <c r="C42" s="5"/>
      <c r="D42" s="5"/>
      <c r="E42" s="5" t="s">
        <v>24</v>
      </c>
      <c r="F42" s="5"/>
      <c r="G42" s="6">
        <v>43738</v>
      </c>
      <c r="H42" s="5"/>
      <c r="I42" s="5" t="s">
        <v>211</v>
      </c>
      <c r="J42" s="5"/>
      <c r="K42" s="5" t="s">
        <v>249</v>
      </c>
      <c r="L42" s="5"/>
      <c r="M42" s="5" t="s">
        <v>282</v>
      </c>
      <c r="N42" s="5"/>
      <c r="O42" s="32"/>
      <c r="P42" s="5"/>
      <c r="Q42" s="5" t="s">
        <v>304</v>
      </c>
      <c r="R42" s="5"/>
      <c r="S42" s="8">
        <v>100</v>
      </c>
      <c r="T42" s="5"/>
      <c r="U42" s="8">
        <f>ROUND(U41+S42,5)</f>
        <v>100</v>
      </c>
    </row>
    <row r="43" spans="1:21" x14ac:dyDescent="0.25">
      <c r="A43" s="5"/>
      <c r="B43" s="5" t="s">
        <v>171</v>
      </c>
      <c r="C43" s="5"/>
      <c r="D43" s="5"/>
      <c r="E43" s="5"/>
      <c r="F43" s="5"/>
      <c r="G43" s="6"/>
      <c r="H43" s="5"/>
      <c r="I43" s="5"/>
      <c r="J43" s="5"/>
      <c r="K43" s="5"/>
      <c r="L43" s="5"/>
      <c r="M43" s="5"/>
      <c r="N43" s="5"/>
      <c r="O43" s="33"/>
      <c r="P43" s="5"/>
      <c r="Q43" s="5"/>
      <c r="R43" s="5"/>
      <c r="S43" s="9">
        <f>ROUND(SUM(S41:S42),5)</f>
        <v>100</v>
      </c>
      <c r="T43" s="5"/>
      <c r="U43" s="9">
        <f>U42</f>
        <v>100</v>
      </c>
    </row>
    <row r="44" spans="1:21" x14ac:dyDescent="0.25">
      <c r="A44" s="2"/>
      <c r="B44" s="2" t="s">
        <v>172</v>
      </c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2"/>
      <c r="O44" s="31"/>
      <c r="P44" s="2"/>
      <c r="Q44" s="2"/>
      <c r="R44" s="2"/>
      <c r="S44" s="4"/>
      <c r="T44" s="2"/>
      <c r="U44" s="4"/>
    </row>
    <row r="45" spans="1:21" ht="15.75" thickBot="1" x14ac:dyDescent="0.3">
      <c r="A45" s="1"/>
      <c r="B45" s="1"/>
      <c r="C45" s="5"/>
      <c r="D45" s="5"/>
      <c r="E45" s="5" t="s">
        <v>24</v>
      </c>
      <c r="F45" s="5"/>
      <c r="G45" s="6">
        <v>43713</v>
      </c>
      <c r="H45" s="5"/>
      <c r="I45" s="5" t="s">
        <v>212</v>
      </c>
      <c r="J45" s="5"/>
      <c r="K45" s="5" t="s">
        <v>250</v>
      </c>
      <c r="L45" s="5"/>
      <c r="M45" s="5" t="s">
        <v>283</v>
      </c>
      <c r="N45" s="5"/>
      <c r="O45" s="32"/>
      <c r="P45" s="5"/>
      <c r="Q45" s="5" t="s">
        <v>304</v>
      </c>
      <c r="R45" s="5"/>
      <c r="S45" s="8">
        <v>81.93</v>
      </c>
      <c r="T45" s="5"/>
      <c r="U45" s="8">
        <f>ROUND(U44+S45,5)</f>
        <v>81.93</v>
      </c>
    </row>
    <row r="46" spans="1:21" x14ac:dyDescent="0.25">
      <c r="A46" s="5"/>
      <c r="B46" s="5" t="s">
        <v>173</v>
      </c>
      <c r="C46" s="5"/>
      <c r="D46" s="5"/>
      <c r="E46" s="5"/>
      <c r="F46" s="5"/>
      <c r="G46" s="6"/>
      <c r="H46" s="5"/>
      <c r="I46" s="5"/>
      <c r="J46" s="5"/>
      <c r="K46" s="5"/>
      <c r="L46" s="5"/>
      <c r="M46" s="5"/>
      <c r="N46" s="5"/>
      <c r="O46" s="33"/>
      <c r="P46" s="5"/>
      <c r="Q46" s="5"/>
      <c r="R46" s="5"/>
      <c r="S46" s="9">
        <f>ROUND(SUM(S44:S45),5)</f>
        <v>81.93</v>
      </c>
      <c r="T46" s="5"/>
      <c r="U46" s="9">
        <f>U45</f>
        <v>81.93</v>
      </c>
    </row>
    <row r="47" spans="1:21" x14ac:dyDescent="0.25">
      <c r="A47" s="2"/>
      <c r="B47" s="2" t="s">
        <v>174</v>
      </c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2"/>
      <c r="O47" s="31"/>
      <c r="P47" s="2"/>
      <c r="Q47" s="2"/>
      <c r="R47" s="2"/>
      <c r="S47" s="4"/>
      <c r="T47" s="2"/>
      <c r="U47" s="4"/>
    </row>
    <row r="48" spans="1:21" x14ac:dyDescent="0.25">
      <c r="A48" s="5"/>
      <c r="B48" s="5"/>
      <c r="C48" s="5"/>
      <c r="D48" s="5"/>
      <c r="E48" s="5" t="s">
        <v>24</v>
      </c>
      <c r="F48" s="5"/>
      <c r="G48" s="6">
        <v>43717</v>
      </c>
      <c r="H48" s="5"/>
      <c r="I48" s="5" t="s">
        <v>213</v>
      </c>
      <c r="J48" s="5"/>
      <c r="K48" s="5" t="s">
        <v>251</v>
      </c>
      <c r="L48" s="5"/>
      <c r="M48" s="5" t="s">
        <v>284</v>
      </c>
      <c r="N48" s="5"/>
      <c r="O48" s="32"/>
      <c r="P48" s="5"/>
      <c r="Q48" s="5" t="s">
        <v>304</v>
      </c>
      <c r="R48" s="5"/>
      <c r="S48" s="9">
        <v>450.48</v>
      </c>
      <c r="T48" s="5"/>
      <c r="U48" s="9">
        <f>ROUND(U47+S48,5)</f>
        <v>450.48</v>
      </c>
    </row>
    <row r="49" spans="1:21" x14ac:dyDescent="0.25">
      <c r="A49" s="5"/>
      <c r="B49" s="5"/>
      <c r="C49" s="5"/>
      <c r="D49" s="5"/>
      <c r="E49" s="5" t="s">
        <v>24</v>
      </c>
      <c r="F49" s="5"/>
      <c r="G49" s="6">
        <v>43717</v>
      </c>
      <c r="H49" s="5"/>
      <c r="I49" s="5" t="s">
        <v>213</v>
      </c>
      <c r="J49" s="5"/>
      <c r="K49" s="5" t="s">
        <v>252</v>
      </c>
      <c r="L49" s="5"/>
      <c r="M49" s="5" t="s">
        <v>285</v>
      </c>
      <c r="N49" s="5"/>
      <c r="O49" s="32"/>
      <c r="P49" s="5"/>
      <c r="Q49" s="5" t="s">
        <v>304</v>
      </c>
      <c r="R49" s="5"/>
      <c r="S49" s="9">
        <v>145</v>
      </c>
      <c r="T49" s="5"/>
      <c r="U49" s="9">
        <f>ROUND(U48+S49,5)</f>
        <v>595.48</v>
      </c>
    </row>
    <row r="50" spans="1:21" x14ac:dyDescent="0.25">
      <c r="A50" s="5"/>
      <c r="B50" s="5"/>
      <c r="C50" s="5"/>
      <c r="D50" s="5"/>
      <c r="E50" s="5" t="s">
        <v>24</v>
      </c>
      <c r="F50" s="5"/>
      <c r="G50" s="6">
        <v>43717</v>
      </c>
      <c r="H50" s="5"/>
      <c r="I50" s="5" t="s">
        <v>213</v>
      </c>
      <c r="J50" s="5"/>
      <c r="K50" s="5" t="s">
        <v>253</v>
      </c>
      <c r="L50" s="5"/>
      <c r="M50" s="5" t="s">
        <v>286</v>
      </c>
      <c r="N50" s="5"/>
      <c r="O50" s="32"/>
      <c r="P50" s="5"/>
      <c r="Q50" s="5" t="s">
        <v>304</v>
      </c>
      <c r="R50" s="5"/>
      <c r="S50" s="9">
        <v>53</v>
      </c>
      <c r="T50" s="5"/>
      <c r="U50" s="9">
        <f>ROUND(U49+S50,5)</f>
        <v>648.48</v>
      </c>
    </row>
    <row r="51" spans="1:21" x14ac:dyDescent="0.25">
      <c r="A51" s="5"/>
      <c r="B51" s="5"/>
      <c r="C51" s="5"/>
      <c r="D51" s="5"/>
      <c r="E51" s="5" t="s">
        <v>24</v>
      </c>
      <c r="F51" s="5"/>
      <c r="G51" s="6">
        <v>43738</v>
      </c>
      <c r="H51" s="5"/>
      <c r="I51" s="5" t="s">
        <v>214</v>
      </c>
      <c r="J51" s="5"/>
      <c r="K51" s="5" t="s">
        <v>249</v>
      </c>
      <c r="L51" s="5"/>
      <c r="M51" s="5" t="s">
        <v>282</v>
      </c>
      <c r="N51" s="5"/>
      <c r="O51" s="32"/>
      <c r="P51" s="5"/>
      <c r="Q51" s="5" t="s">
        <v>304</v>
      </c>
      <c r="R51" s="5"/>
      <c r="S51" s="9">
        <v>100</v>
      </c>
      <c r="T51" s="5"/>
      <c r="U51" s="9">
        <f>ROUND(U50+S51,5)</f>
        <v>748.48</v>
      </c>
    </row>
    <row r="52" spans="1:21" ht="15.75" thickBot="1" x14ac:dyDescent="0.3">
      <c r="A52" s="5"/>
      <c r="B52" s="5"/>
      <c r="C52" s="5"/>
      <c r="D52" s="5"/>
      <c r="E52" s="5" t="s">
        <v>24</v>
      </c>
      <c r="F52" s="5"/>
      <c r="G52" s="6">
        <v>43738</v>
      </c>
      <c r="H52" s="5"/>
      <c r="I52" s="5" t="s">
        <v>215</v>
      </c>
      <c r="J52" s="5"/>
      <c r="K52" s="5" t="s">
        <v>249</v>
      </c>
      <c r="L52" s="5"/>
      <c r="M52" s="5" t="s">
        <v>282</v>
      </c>
      <c r="N52" s="5"/>
      <c r="O52" s="32"/>
      <c r="P52" s="5"/>
      <c r="Q52" s="5" t="s">
        <v>304</v>
      </c>
      <c r="R52" s="5"/>
      <c r="S52" s="8">
        <v>50</v>
      </c>
      <c r="T52" s="5"/>
      <c r="U52" s="8">
        <f>ROUND(U51+S52,5)</f>
        <v>798.48</v>
      </c>
    </row>
    <row r="53" spans="1:21" x14ac:dyDescent="0.25">
      <c r="A53" s="5"/>
      <c r="B53" s="5" t="s">
        <v>175</v>
      </c>
      <c r="C53" s="5"/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  <c r="O53" s="33"/>
      <c r="P53" s="5"/>
      <c r="Q53" s="5"/>
      <c r="R53" s="5"/>
      <c r="S53" s="9">
        <f>ROUND(SUM(S47:S52),5)</f>
        <v>798.48</v>
      </c>
      <c r="T53" s="5"/>
      <c r="U53" s="9">
        <f>U52</f>
        <v>798.48</v>
      </c>
    </row>
    <row r="54" spans="1:21" x14ac:dyDescent="0.25">
      <c r="A54" s="2"/>
      <c r="B54" s="2" t="s">
        <v>15</v>
      </c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  <c r="O54" s="31"/>
      <c r="P54" s="2"/>
      <c r="Q54" s="2"/>
      <c r="R54" s="2"/>
      <c r="S54" s="4"/>
      <c r="T54" s="2"/>
      <c r="U54" s="4"/>
    </row>
    <row r="55" spans="1:21" ht="15.75" thickBot="1" x14ac:dyDescent="0.3">
      <c r="A55" s="1"/>
      <c r="B55" s="1"/>
      <c r="C55" s="5"/>
      <c r="D55" s="5"/>
      <c r="E55" s="5" t="s">
        <v>24</v>
      </c>
      <c r="F55" s="5"/>
      <c r="G55" s="6">
        <v>43721</v>
      </c>
      <c r="H55" s="5"/>
      <c r="I55" s="5" t="s">
        <v>216</v>
      </c>
      <c r="J55" s="5"/>
      <c r="K55" s="5" t="s">
        <v>254</v>
      </c>
      <c r="L55" s="5"/>
      <c r="M55" s="5" t="s">
        <v>287</v>
      </c>
      <c r="N55" s="5"/>
      <c r="O55" s="32"/>
      <c r="P55" s="5"/>
      <c r="Q55" s="5" t="s">
        <v>304</v>
      </c>
      <c r="R55" s="5"/>
      <c r="S55" s="8">
        <v>43</v>
      </c>
      <c r="T55" s="5"/>
      <c r="U55" s="8">
        <f>ROUND(U54+S55,5)</f>
        <v>43</v>
      </c>
    </row>
    <row r="56" spans="1:21" x14ac:dyDescent="0.25">
      <c r="A56" s="5"/>
      <c r="B56" s="5" t="s">
        <v>16</v>
      </c>
      <c r="C56" s="5"/>
      <c r="D56" s="5"/>
      <c r="E56" s="5"/>
      <c r="F56" s="5"/>
      <c r="G56" s="6"/>
      <c r="H56" s="5"/>
      <c r="I56" s="5"/>
      <c r="J56" s="5"/>
      <c r="K56" s="5"/>
      <c r="L56" s="5"/>
      <c r="M56" s="5"/>
      <c r="N56" s="5"/>
      <c r="O56" s="33"/>
      <c r="P56" s="5"/>
      <c r="Q56" s="5"/>
      <c r="R56" s="5"/>
      <c r="S56" s="9">
        <f>ROUND(SUM(S54:S55),5)</f>
        <v>43</v>
      </c>
      <c r="T56" s="5"/>
      <c r="U56" s="9">
        <f>U55</f>
        <v>43</v>
      </c>
    </row>
    <row r="57" spans="1:21" x14ac:dyDescent="0.25">
      <c r="A57" s="2"/>
      <c r="B57" s="2" t="s">
        <v>176</v>
      </c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2"/>
      <c r="O57" s="31"/>
      <c r="P57" s="2"/>
      <c r="Q57" s="2"/>
      <c r="R57" s="2"/>
      <c r="S57" s="4"/>
      <c r="T57" s="2"/>
      <c r="U57" s="4"/>
    </row>
    <row r="58" spans="1:21" x14ac:dyDescent="0.25">
      <c r="A58" s="5"/>
      <c r="B58" s="5"/>
      <c r="C58" s="5"/>
      <c r="D58" s="5"/>
      <c r="E58" s="5" t="s">
        <v>24</v>
      </c>
      <c r="F58" s="5"/>
      <c r="G58" s="6">
        <v>43717</v>
      </c>
      <c r="H58" s="5"/>
      <c r="I58" s="5" t="s">
        <v>217</v>
      </c>
      <c r="J58" s="5"/>
      <c r="K58" s="5" t="s">
        <v>255</v>
      </c>
      <c r="L58" s="5"/>
      <c r="M58" s="5" t="s">
        <v>285</v>
      </c>
      <c r="N58" s="5"/>
      <c r="O58" s="32"/>
      <c r="P58" s="5"/>
      <c r="Q58" s="5" t="s">
        <v>304</v>
      </c>
      <c r="R58" s="5"/>
      <c r="S58" s="9">
        <v>145</v>
      </c>
      <c r="T58" s="5"/>
      <c r="U58" s="9">
        <f>ROUND(U57+S58,5)</f>
        <v>145</v>
      </c>
    </row>
    <row r="59" spans="1:21" x14ac:dyDescent="0.25">
      <c r="A59" s="5"/>
      <c r="B59" s="5"/>
      <c r="C59" s="5"/>
      <c r="D59" s="5"/>
      <c r="E59" s="5" t="s">
        <v>24</v>
      </c>
      <c r="F59" s="5"/>
      <c r="G59" s="6">
        <v>43717</v>
      </c>
      <c r="H59" s="5"/>
      <c r="I59" s="5" t="s">
        <v>217</v>
      </c>
      <c r="J59" s="5"/>
      <c r="K59" s="5" t="s">
        <v>255</v>
      </c>
      <c r="L59" s="5"/>
      <c r="M59" s="5" t="s">
        <v>286</v>
      </c>
      <c r="N59" s="5"/>
      <c r="O59" s="32"/>
      <c r="P59" s="5"/>
      <c r="Q59" s="5" t="s">
        <v>304</v>
      </c>
      <c r="R59" s="5"/>
      <c r="S59" s="9">
        <v>265</v>
      </c>
      <c r="T59" s="5"/>
      <c r="U59" s="9">
        <f>ROUND(U58+S59,5)</f>
        <v>410</v>
      </c>
    </row>
    <row r="60" spans="1:21" ht="15.75" thickBot="1" x14ac:dyDescent="0.3">
      <c r="A60" s="5"/>
      <c r="B60" s="5"/>
      <c r="C60" s="5"/>
      <c r="D60" s="5"/>
      <c r="E60" s="5" t="s">
        <v>24</v>
      </c>
      <c r="F60" s="5"/>
      <c r="G60" s="6">
        <v>43738</v>
      </c>
      <c r="H60" s="5"/>
      <c r="I60" s="5" t="s">
        <v>218</v>
      </c>
      <c r="J60" s="5"/>
      <c r="K60" s="5" t="s">
        <v>249</v>
      </c>
      <c r="L60" s="5"/>
      <c r="M60" s="5" t="s">
        <v>282</v>
      </c>
      <c r="N60" s="5"/>
      <c r="O60" s="32"/>
      <c r="P60" s="5"/>
      <c r="Q60" s="5" t="s">
        <v>304</v>
      </c>
      <c r="R60" s="5"/>
      <c r="S60" s="8">
        <v>100</v>
      </c>
      <c r="T60" s="5"/>
      <c r="U60" s="8">
        <f>ROUND(U59+S60,5)</f>
        <v>510</v>
      </c>
    </row>
    <row r="61" spans="1:21" x14ac:dyDescent="0.25">
      <c r="A61" s="5"/>
      <c r="B61" s="5" t="s">
        <v>177</v>
      </c>
      <c r="C61" s="5"/>
      <c r="D61" s="5"/>
      <c r="E61" s="5"/>
      <c r="F61" s="5"/>
      <c r="G61" s="6"/>
      <c r="H61" s="5"/>
      <c r="I61" s="5"/>
      <c r="J61" s="5"/>
      <c r="K61" s="5"/>
      <c r="L61" s="5"/>
      <c r="M61" s="5"/>
      <c r="N61" s="5"/>
      <c r="O61" s="33"/>
      <c r="P61" s="5"/>
      <c r="Q61" s="5"/>
      <c r="R61" s="5"/>
      <c r="S61" s="9">
        <f>ROUND(SUM(S57:S60),5)</f>
        <v>510</v>
      </c>
      <c r="T61" s="5"/>
      <c r="U61" s="9">
        <f>U60</f>
        <v>510</v>
      </c>
    </row>
    <row r="62" spans="1:21" x14ac:dyDescent="0.25">
      <c r="A62" s="2"/>
      <c r="B62" s="2" t="s">
        <v>178</v>
      </c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2"/>
      <c r="O62" s="31"/>
      <c r="P62" s="2"/>
      <c r="Q62" s="2"/>
      <c r="R62" s="2"/>
      <c r="S62" s="4"/>
      <c r="T62" s="2"/>
      <c r="U62" s="4"/>
    </row>
    <row r="63" spans="1:21" ht="15.75" thickBot="1" x14ac:dyDescent="0.3">
      <c r="A63" s="1"/>
      <c r="B63" s="1"/>
      <c r="C63" s="5"/>
      <c r="D63" s="5"/>
      <c r="E63" s="5" t="s">
        <v>24</v>
      </c>
      <c r="F63" s="5"/>
      <c r="G63" s="6">
        <v>43717</v>
      </c>
      <c r="H63" s="5"/>
      <c r="I63" s="5" t="s">
        <v>219</v>
      </c>
      <c r="J63" s="5"/>
      <c r="K63" s="5" t="s">
        <v>256</v>
      </c>
      <c r="L63" s="5"/>
      <c r="M63" s="5" t="s">
        <v>288</v>
      </c>
      <c r="N63" s="5"/>
      <c r="O63" s="32"/>
      <c r="P63" s="5"/>
      <c r="Q63" s="5" t="s">
        <v>304</v>
      </c>
      <c r="R63" s="5"/>
      <c r="S63" s="8">
        <v>9.91</v>
      </c>
      <c r="T63" s="5"/>
      <c r="U63" s="8">
        <f>ROUND(U62+S63,5)</f>
        <v>9.91</v>
      </c>
    </row>
    <row r="64" spans="1:21" x14ac:dyDescent="0.25">
      <c r="A64" s="5"/>
      <c r="B64" s="5" t="s">
        <v>179</v>
      </c>
      <c r="C64" s="5"/>
      <c r="D64" s="5"/>
      <c r="E64" s="5"/>
      <c r="F64" s="5"/>
      <c r="G64" s="6"/>
      <c r="H64" s="5"/>
      <c r="I64" s="5"/>
      <c r="J64" s="5"/>
      <c r="K64" s="5"/>
      <c r="L64" s="5"/>
      <c r="M64" s="5"/>
      <c r="N64" s="5"/>
      <c r="O64" s="33"/>
      <c r="P64" s="5"/>
      <c r="Q64" s="5"/>
      <c r="R64" s="5"/>
      <c r="S64" s="9">
        <f>ROUND(SUM(S62:S63),5)</f>
        <v>9.91</v>
      </c>
      <c r="T64" s="5"/>
      <c r="U64" s="9">
        <f>U63</f>
        <v>9.91</v>
      </c>
    </row>
    <row r="65" spans="1:21" x14ac:dyDescent="0.25">
      <c r="A65" s="2"/>
      <c r="B65" s="2" t="s">
        <v>180</v>
      </c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2"/>
      <c r="O65" s="31"/>
      <c r="P65" s="2"/>
      <c r="Q65" s="2"/>
      <c r="R65" s="2"/>
      <c r="S65" s="4"/>
      <c r="T65" s="2"/>
      <c r="U65" s="4"/>
    </row>
    <row r="66" spans="1:21" ht="15.75" thickBot="1" x14ac:dyDescent="0.3">
      <c r="A66" s="1"/>
      <c r="B66" s="1"/>
      <c r="C66" s="5"/>
      <c r="D66" s="5"/>
      <c r="E66" s="5" t="s">
        <v>24</v>
      </c>
      <c r="F66" s="5"/>
      <c r="G66" s="6">
        <v>43738</v>
      </c>
      <c r="H66" s="5"/>
      <c r="I66" s="5" t="s">
        <v>220</v>
      </c>
      <c r="J66" s="5"/>
      <c r="K66" s="5" t="s">
        <v>249</v>
      </c>
      <c r="L66" s="5"/>
      <c r="M66" s="5" t="s">
        <v>289</v>
      </c>
      <c r="N66" s="5"/>
      <c r="O66" s="32"/>
      <c r="P66" s="5"/>
      <c r="Q66" s="5" t="s">
        <v>304</v>
      </c>
      <c r="R66" s="5"/>
      <c r="S66" s="8">
        <v>1476.24</v>
      </c>
      <c r="T66" s="5"/>
      <c r="U66" s="8">
        <f>ROUND(U65+S66,5)</f>
        <v>1476.24</v>
      </c>
    </row>
    <row r="67" spans="1:21" x14ac:dyDescent="0.25">
      <c r="A67" s="5"/>
      <c r="B67" s="5" t="s">
        <v>181</v>
      </c>
      <c r="C67" s="5"/>
      <c r="D67" s="5"/>
      <c r="E67" s="5"/>
      <c r="F67" s="5"/>
      <c r="G67" s="6"/>
      <c r="H67" s="5"/>
      <c r="I67" s="5"/>
      <c r="J67" s="5"/>
      <c r="K67" s="5"/>
      <c r="L67" s="5"/>
      <c r="M67" s="5"/>
      <c r="N67" s="5"/>
      <c r="O67" s="33"/>
      <c r="P67" s="5"/>
      <c r="Q67" s="5"/>
      <c r="R67" s="5"/>
      <c r="S67" s="9">
        <f>ROUND(SUM(S65:S66),5)</f>
        <v>1476.24</v>
      </c>
      <c r="T67" s="5"/>
      <c r="U67" s="9">
        <f>U66</f>
        <v>1476.24</v>
      </c>
    </row>
    <row r="68" spans="1:21" x14ac:dyDescent="0.25">
      <c r="A68" s="2"/>
      <c r="B68" s="2" t="s">
        <v>182</v>
      </c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  <c r="O68" s="31"/>
      <c r="P68" s="2"/>
      <c r="Q68" s="2"/>
      <c r="R68" s="2"/>
      <c r="S68" s="4"/>
      <c r="T68" s="2"/>
      <c r="U68" s="4"/>
    </row>
    <row r="69" spans="1:21" ht="15.75" thickBot="1" x14ac:dyDescent="0.3">
      <c r="A69" s="1"/>
      <c r="B69" s="1"/>
      <c r="C69" s="5"/>
      <c r="D69" s="5"/>
      <c r="E69" s="5" t="s">
        <v>24</v>
      </c>
      <c r="F69" s="5"/>
      <c r="G69" s="6">
        <v>43738</v>
      </c>
      <c r="H69" s="5"/>
      <c r="I69" s="5" t="s">
        <v>221</v>
      </c>
      <c r="J69" s="5"/>
      <c r="K69" s="5" t="s">
        <v>249</v>
      </c>
      <c r="L69" s="5"/>
      <c r="M69" s="5" t="s">
        <v>282</v>
      </c>
      <c r="N69" s="5"/>
      <c r="O69" s="32"/>
      <c r="P69" s="5"/>
      <c r="Q69" s="5" t="s">
        <v>304</v>
      </c>
      <c r="R69" s="5"/>
      <c r="S69" s="8">
        <v>100</v>
      </c>
      <c r="T69" s="5"/>
      <c r="U69" s="8">
        <f>ROUND(U68+S69,5)</f>
        <v>100</v>
      </c>
    </row>
    <row r="70" spans="1:21" x14ac:dyDescent="0.25">
      <c r="A70" s="5"/>
      <c r="B70" s="5" t="s">
        <v>183</v>
      </c>
      <c r="C70" s="5"/>
      <c r="D70" s="5"/>
      <c r="E70" s="5"/>
      <c r="F70" s="5"/>
      <c r="G70" s="6"/>
      <c r="H70" s="5"/>
      <c r="I70" s="5"/>
      <c r="J70" s="5"/>
      <c r="K70" s="5"/>
      <c r="L70" s="5"/>
      <c r="M70" s="5"/>
      <c r="N70" s="5"/>
      <c r="O70" s="33"/>
      <c r="P70" s="5"/>
      <c r="Q70" s="5"/>
      <c r="R70" s="5"/>
      <c r="S70" s="9">
        <f>ROUND(SUM(S68:S69),5)</f>
        <v>100</v>
      </c>
      <c r="T70" s="5"/>
      <c r="U70" s="9">
        <f>U69</f>
        <v>100</v>
      </c>
    </row>
    <row r="71" spans="1:21" x14ac:dyDescent="0.25">
      <c r="A71" s="2"/>
      <c r="B71" s="2" t="s">
        <v>184</v>
      </c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  <c r="O71" s="31"/>
      <c r="P71" s="2"/>
      <c r="Q71" s="2"/>
      <c r="R71" s="2"/>
      <c r="S71" s="4"/>
      <c r="T71" s="2"/>
      <c r="U71" s="4"/>
    </row>
    <row r="72" spans="1:21" ht="15.75" thickBot="1" x14ac:dyDescent="0.3">
      <c r="A72" s="1"/>
      <c r="B72" s="1"/>
      <c r="C72" s="5"/>
      <c r="D72" s="5"/>
      <c r="E72" s="5" t="s">
        <v>24</v>
      </c>
      <c r="F72" s="5"/>
      <c r="G72" s="6">
        <v>43738</v>
      </c>
      <c r="H72" s="5"/>
      <c r="I72" s="5" t="s">
        <v>222</v>
      </c>
      <c r="J72" s="5"/>
      <c r="K72" s="5" t="s">
        <v>249</v>
      </c>
      <c r="L72" s="5"/>
      <c r="M72" s="5" t="s">
        <v>282</v>
      </c>
      <c r="N72" s="5"/>
      <c r="O72" s="32"/>
      <c r="P72" s="5"/>
      <c r="Q72" s="5" t="s">
        <v>304</v>
      </c>
      <c r="R72" s="5"/>
      <c r="S72" s="8">
        <v>100</v>
      </c>
      <c r="T72" s="5"/>
      <c r="U72" s="8">
        <f>ROUND(U71+S72,5)</f>
        <v>100</v>
      </c>
    </row>
    <row r="73" spans="1:21" x14ac:dyDescent="0.25">
      <c r="A73" s="5"/>
      <c r="B73" s="5" t="s">
        <v>185</v>
      </c>
      <c r="C73" s="5"/>
      <c r="D73" s="5"/>
      <c r="E73" s="5"/>
      <c r="F73" s="5"/>
      <c r="G73" s="6"/>
      <c r="H73" s="5"/>
      <c r="I73" s="5"/>
      <c r="J73" s="5"/>
      <c r="K73" s="5"/>
      <c r="L73" s="5"/>
      <c r="M73" s="5"/>
      <c r="N73" s="5"/>
      <c r="O73" s="33"/>
      <c r="P73" s="5"/>
      <c r="Q73" s="5"/>
      <c r="R73" s="5"/>
      <c r="S73" s="9">
        <f>ROUND(SUM(S71:S72),5)</f>
        <v>100</v>
      </c>
      <c r="T73" s="5"/>
      <c r="U73" s="9">
        <f>U72</f>
        <v>100</v>
      </c>
    </row>
    <row r="74" spans="1:21" x14ac:dyDescent="0.25">
      <c r="A74" s="2"/>
      <c r="B74" s="2" t="s">
        <v>186</v>
      </c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"/>
      <c r="O74" s="31"/>
      <c r="P74" s="2"/>
      <c r="Q74" s="2"/>
      <c r="R74" s="2"/>
      <c r="S74" s="4"/>
      <c r="T74" s="2"/>
      <c r="U74" s="4"/>
    </row>
    <row r="75" spans="1:21" x14ac:dyDescent="0.25">
      <c r="A75" s="5"/>
      <c r="B75" s="5"/>
      <c r="C75" s="5"/>
      <c r="D75" s="5"/>
      <c r="E75" s="5" t="s">
        <v>24</v>
      </c>
      <c r="F75" s="5"/>
      <c r="G75" s="6">
        <v>43721</v>
      </c>
      <c r="H75" s="5"/>
      <c r="I75" s="5" t="s">
        <v>223</v>
      </c>
      <c r="J75" s="5"/>
      <c r="K75" s="5"/>
      <c r="L75" s="5"/>
      <c r="M75" s="5" t="s">
        <v>290</v>
      </c>
      <c r="N75" s="5"/>
      <c r="O75" s="32"/>
      <c r="P75" s="5"/>
      <c r="Q75" s="5" t="s">
        <v>304</v>
      </c>
      <c r="R75" s="5"/>
      <c r="S75" s="9">
        <v>29.18</v>
      </c>
      <c r="T75" s="5"/>
      <c r="U75" s="9">
        <f t="shared" ref="U75:U81" si="1">ROUND(U74+S75,5)</f>
        <v>29.18</v>
      </c>
    </row>
    <row r="76" spans="1:21" x14ac:dyDescent="0.25">
      <c r="A76" s="5"/>
      <c r="B76" s="5"/>
      <c r="C76" s="5"/>
      <c r="D76" s="5"/>
      <c r="E76" s="5" t="s">
        <v>24</v>
      </c>
      <c r="F76" s="5"/>
      <c r="G76" s="6">
        <v>43721</v>
      </c>
      <c r="H76" s="5"/>
      <c r="I76" s="5" t="s">
        <v>223</v>
      </c>
      <c r="J76" s="5"/>
      <c r="K76" s="5"/>
      <c r="L76" s="5"/>
      <c r="M76" s="5" t="s">
        <v>291</v>
      </c>
      <c r="N76" s="5"/>
      <c r="O76" s="32"/>
      <c r="P76" s="5"/>
      <c r="Q76" s="5" t="s">
        <v>304</v>
      </c>
      <c r="R76" s="5"/>
      <c r="S76" s="9">
        <v>51.95</v>
      </c>
      <c r="T76" s="5"/>
      <c r="U76" s="9">
        <f t="shared" si="1"/>
        <v>81.13</v>
      </c>
    </row>
    <row r="77" spans="1:21" x14ac:dyDescent="0.25">
      <c r="A77" s="5"/>
      <c r="B77" s="5"/>
      <c r="C77" s="5"/>
      <c r="D77" s="5"/>
      <c r="E77" s="5" t="s">
        <v>24</v>
      </c>
      <c r="F77" s="5"/>
      <c r="G77" s="6">
        <v>43721</v>
      </c>
      <c r="H77" s="5"/>
      <c r="I77" s="5" t="s">
        <v>223</v>
      </c>
      <c r="J77" s="5"/>
      <c r="K77" s="5"/>
      <c r="L77" s="5"/>
      <c r="M77" s="5" t="s">
        <v>292</v>
      </c>
      <c r="N77" s="5"/>
      <c r="O77" s="32"/>
      <c r="P77" s="5"/>
      <c r="Q77" s="5" t="s">
        <v>304</v>
      </c>
      <c r="R77" s="5"/>
      <c r="S77" s="9">
        <v>297.25</v>
      </c>
      <c r="T77" s="5"/>
      <c r="U77" s="9">
        <f t="shared" si="1"/>
        <v>378.38</v>
      </c>
    </row>
    <row r="78" spans="1:21" x14ac:dyDescent="0.25">
      <c r="A78" s="5"/>
      <c r="B78" s="5"/>
      <c r="C78" s="5"/>
      <c r="D78" s="5"/>
      <c r="E78" s="5" t="s">
        <v>24</v>
      </c>
      <c r="F78" s="5"/>
      <c r="G78" s="6">
        <v>43721</v>
      </c>
      <c r="H78" s="5"/>
      <c r="I78" s="5" t="s">
        <v>223</v>
      </c>
      <c r="J78" s="5"/>
      <c r="K78" s="5"/>
      <c r="L78" s="5"/>
      <c r="M78" s="5" t="s">
        <v>293</v>
      </c>
      <c r="N78" s="5"/>
      <c r="O78" s="32"/>
      <c r="P78" s="5"/>
      <c r="Q78" s="5" t="s">
        <v>304</v>
      </c>
      <c r="R78" s="5"/>
      <c r="S78" s="9">
        <v>26.23</v>
      </c>
      <c r="T78" s="5"/>
      <c r="U78" s="9">
        <f t="shared" si="1"/>
        <v>404.61</v>
      </c>
    </row>
    <row r="79" spans="1:21" x14ac:dyDescent="0.25">
      <c r="A79" s="5"/>
      <c r="B79" s="5"/>
      <c r="C79" s="5"/>
      <c r="D79" s="5"/>
      <c r="E79" s="5" t="s">
        <v>24</v>
      </c>
      <c r="F79" s="5"/>
      <c r="G79" s="6">
        <v>43721</v>
      </c>
      <c r="H79" s="5"/>
      <c r="I79" s="5" t="s">
        <v>223</v>
      </c>
      <c r="J79" s="5"/>
      <c r="K79" s="5"/>
      <c r="L79" s="5"/>
      <c r="M79" s="5" t="s">
        <v>292</v>
      </c>
      <c r="N79" s="5"/>
      <c r="O79" s="32"/>
      <c r="P79" s="5"/>
      <c r="Q79" s="5" t="s">
        <v>304</v>
      </c>
      <c r="R79" s="5"/>
      <c r="S79" s="9">
        <v>109.36</v>
      </c>
      <c r="T79" s="5"/>
      <c r="U79" s="9">
        <f t="shared" si="1"/>
        <v>513.97</v>
      </c>
    </row>
    <row r="80" spans="1:21" x14ac:dyDescent="0.25">
      <c r="A80" s="5"/>
      <c r="B80" s="5"/>
      <c r="C80" s="5"/>
      <c r="D80" s="5"/>
      <c r="E80" s="5" t="s">
        <v>24</v>
      </c>
      <c r="F80" s="5"/>
      <c r="G80" s="6">
        <v>43721</v>
      </c>
      <c r="H80" s="5"/>
      <c r="I80" s="5" t="s">
        <v>223</v>
      </c>
      <c r="J80" s="5"/>
      <c r="K80" s="5"/>
      <c r="L80" s="5"/>
      <c r="M80" s="5" t="s">
        <v>294</v>
      </c>
      <c r="N80" s="5"/>
      <c r="O80" s="32"/>
      <c r="P80" s="5"/>
      <c r="Q80" s="5" t="s">
        <v>304</v>
      </c>
      <c r="R80" s="5"/>
      <c r="S80" s="9">
        <v>296.19</v>
      </c>
      <c r="T80" s="5"/>
      <c r="U80" s="9">
        <f t="shared" si="1"/>
        <v>810.16</v>
      </c>
    </row>
    <row r="81" spans="1:21" ht="15.75" thickBot="1" x14ac:dyDescent="0.3">
      <c r="A81" s="5"/>
      <c r="B81" s="5"/>
      <c r="C81" s="5"/>
      <c r="D81" s="5"/>
      <c r="E81" s="5" t="s">
        <v>24</v>
      </c>
      <c r="F81" s="5"/>
      <c r="G81" s="6">
        <v>43721</v>
      </c>
      <c r="H81" s="5"/>
      <c r="I81" s="5" t="s">
        <v>223</v>
      </c>
      <c r="J81" s="5"/>
      <c r="K81" s="5"/>
      <c r="L81" s="5"/>
      <c r="M81" s="5" t="s">
        <v>295</v>
      </c>
      <c r="N81" s="5"/>
      <c r="O81" s="32"/>
      <c r="P81" s="5"/>
      <c r="Q81" s="5" t="s">
        <v>304</v>
      </c>
      <c r="R81" s="5"/>
      <c r="S81" s="8">
        <v>38</v>
      </c>
      <c r="T81" s="5"/>
      <c r="U81" s="8">
        <f t="shared" si="1"/>
        <v>848.16</v>
      </c>
    </row>
    <row r="82" spans="1:21" x14ac:dyDescent="0.25">
      <c r="A82" s="5"/>
      <c r="B82" s="5" t="s">
        <v>187</v>
      </c>
      <c r="C82" s="5"/>
      <c r="D82" s="5"/>
      <c r="E82" s="5"/>
      <c r="F82" s="5"/>
      <c r="G82" s="6"/>
      <c r="H82" s="5"/>
      <c r="I82" s="5"/>
      <c r="J82" s="5"/>
      <c r="K82" s="5"/>
      <c r="L82" s="5"/>
      <c r="M82" s="5"/>
      <c r="N82" s="5"/>
      <c r="O82" s="33"/>
      <c r="P82" s="5"/>
      <c r="Q82" s="5"/>
      <c r="R82" s="5"/>
      <c r="S82" s="9">
        <f>ROUND(SUM(S74:S81),5)</f>
        <v>848.16</v>
      </c>
      <c r="T82" s="5"/>
      <c r="U82" s="9">
        <f>U81</f>
        <v>848.16</v>
      </c>
    </row>
    <row r="83" spans="1:21" x14ac:dyDescent="0.25">
      <c r="A83" s="2"/>
      <c r="B83" s="2" t="s">
        <v>188</v>
      </c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  <c r="O83" s="31"/>
      <c r="P83" s="2"/>
      <c r="Q83" s="2"/>
      <c r="R83" s="2"/>
      <c r="S83" s="4"/>
      <c r="T83" s="2"/>
      <c r="U83" s="4"/>
    </row>
    <row r="84" spans="1:21" ht="15.75" thickBot="1" x14ac:dyDescent="0.3">
      <c r="A84" s="1"/>
      <c r="B84" s="1"/>
      <c r="C84" s="5"/>
      <c r="D84" s="5"/>
      <c r="E84" s="5" t="s">
        <v>24</v>
      </c>
      <c r="F84" s="5"/>
      <c r="G84" s="6">
        <v>43738</v>
      </c>
      <c r="H84" s="5"/>
      <c r="I84" s="5" t="s">
        <v>224</v>
      </c>
      <c r="J84" s="5"/>
      <c r="K84" s="5" t="s">
        <v>249</v>
      </c>
      <c r="L84" s="5"/>
      <c r="M84" s="5" t="s">
        <v>282</v>
      </c>
      <c r="N84" s="5"/>
      <c r="O84" s="32"/>
      <c r="P84" s="5"/>
      <c r="Q84" s="5" t="s">
        <v>304</v>
      </c>
      <c r="R84" s="5"/>
      <c r="S84" s="8">
        <v>100</v>
      </c>
      <c r="T84" s="5"/>
      <c r="U84" s="8">
        <f>ROUND(U83+S84,5)</f>
        <v>100</v>
      </c>
    </row>
    <row r="85" spans="1:21" x14ac:dyDescent="0.25">
      <c r="A85" s="5"/>
      <c r="B85" s="5" t="s">
        <v>189</v>
      </c>
      <c r="C85" s="5"/>
      <c r="D85" s="5"/>
      <c r="E85" s="5"/>
      <c r="F85" s="5"/>
      <c r="G85" s="6"/>
      <c r="H85" s="5"/>
      <c r="I85" s="5"/>
      <c r="J85" s="5"/>
      <c r="K85" s="5"/>
      <c r="L85" s="5"/>
      <c r="M85" s="5"/>
      <c r="N85" s="5"/>
      <c r="O85" s="33"/>
      <c r="P85" s="5"/>
      <c r="Q85" s="5"/>
      <c r="R85" s="5"/>
      <c r="S85" s="9">
        <f>ROUND(SUM(S83:S84),5)</f>
        <v>100</v>
      </c>
      <c r="T85" s="5"/>
      <c r="U85" s="9">
        <f>U84</f>
        <v>100</v>
      </c>
    </row>
    <row r="86" spans="1:21" x14ac:dyDescent="0.25">
      <c r="A86" s="2"/>
      <c r="B86" s="2" t="s">
        <v>190</v>
      </c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  <c r="O86" s="31"/>
      <c r="P86" s="2"/>
      <c r="Q86" s="2"/>
      <c r="R86" s="2"/>
      <c r="S86" s="4"/>
      <c r="T86" s="2"/>
      <c r="U86" s="4"/>
    </row>
    <row r="87" spans="1:21" ht="15.75" thickBot="1" x14ac:dyDescent="0.3">
      <c r="A87" s="1"/>
      <c r="B87" s="1"/>
      <c r="C87" s="5"/>
      <c r="D87" s="5"/>
      <c r="E87" s="5" t="s">
        <v>24</v>
      </c>
      <c r="F87" s="5"/>
      <c r="G87" s="6">
        <v>43738</v>
      </c>
      <c r="H87" s="5"/>
      <c r="I87" s="5" t="s">
        <v>225</v>
      </c>
      <c r="J87" s="5"/>
      <c r="K87" s="5" t="s">
        <v>249</v>
      </c>
      <c r="L87" s="5"/>
      <c r="M87" s="5" t="s">
        <v>282</v>
      </c>
      <c r="N87" s="5"/>
      <c r="O87" s="32"/>
      <c r="P87" s="5"/>
      <c r="Q87" s="5" t="s">
        <v>304</v>
      </c>
      <c r="R87" s="5"/>
      <c r="S87" s="8">
        <v>100</v>
      </c>
      <c r="T87" s="5"/>
      <c r="U87" s="8">
        <f>ROUND(U86+S87,5)</f>
        <v>100</v>
      </c>
    </row>
    <row r="88" spans="1:21" x14ac:dyDescent="0.25">
      <c r="A88" s="5"/>
      <c r="B88" s="5" t="s">
        <v>191</v>
      </c>
      <c r="C88" s="5"/>
      <c r="D88" s="5"/>
      <c r="E88" s="5"/>
      <c r="F88" s="5"/>
      <c r="G88" s="6"/>
      <c r="H88" s="5"/>
      <c r="I88" s="5"/>
      <c r="J88" s="5"/>
      <c r="K88" s="5"/>
      <c r="L88" s="5"/>
      <c r="M88" s="5"/>
      <c r="N88" s="5"/>
      <c r="O88" s="33"/>
      <c r="P88" s="5"/>
      <c r="Q88" s="5"/>
      <c r="R88" s="5"/>
      <c r="S88" s="9">
        <f>ROUND(SUM(S86:S87),5)</f>
        <v>100</v>
      </c>
      <c r="T88" s="5"/>
      <c r="U88" s="9">
        <f>U87</f>
        <v>100</v>
      </c>
    </row>
    <row r="89" spans="1:21" x14ac:dyDescent="0.25">
      <c r="A89" s="2"/>
      <c r="B89" s="2" t="s">
        <v>19</v>
      </c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2"/>
      <c r="O89" s="31"/>
      <c r="P89" s="2"/>
      <c r="Q89" s="2"/>
      <c r="R89" s="2"/>
      <c r="S89" s="4"/>
      <c r="T89" s="2"/>
      <c r="U89" s="4"/>
    </row>
    <row r="90" spans="1:21" x14ac:dyDescent="0.25">
      <c r="A90" s="5"/>
      <c r="B90" s="5"/>
      <c r="C90" s="5"/>
      <c r="D90" s="5"/>
      <c r="E90" s="5" t="s">
        <v>25</v>
      </c>
      <c r="F90" s="5"/>
      <c r="G90" s="6">
        <v>43721</v>
      </c>
      <c r="H90" s="5"/>
      <c r="I90" s="5" t="s">
        <v>226</v>
      </c>
      <c r="J90" s="5"/>
      <c r="K90" s="5" t="s">
        <v>257</v>
      </c>
      <c r="L90" s="5"/>
      <c r="M90" s="5" t="s">
        <v>296</v>
      </c>
      <c r="N90" s="5"/>
      <c r="O90" s="32"/>
      <c r="P90" s="5"/>
      <c r="Q90" s="5" t="s">
        <v>304</v>
      </c>
      <c r="R90" s="5"/>
      <c r="S90" s="9">
        <v>-952.16</v>
      </c>
      <c r="T90" s="5"/>
      <c r="U90" s="9">
        <f>ROUND(U89+S90,5)</f>
        <v>-952.16</v>
      </c>
    </row>
    <row r="91" spans="1:21" x14ac:dyDescent="0.25">
      <c r="A91" s="5"/>
      <c r="B91" s="5"/>
      <c r="C91" s="5"/>
      <c r="D91" s="5"/>
      <c r="E91" s="5" t="s">
        <v>25</v>
      </c>
      <c r="F91" s="5"/>
      <c r="G91" s="6">
        <v>43732</v>
      </c>
      <c r="H91" s="5"/>
      <c r="I91" s="5" t="s">
        <v>227</v>
      </c>
      <c r="J91" s="5"/>
      <c r="K91" s="5" t="s">
        <v>258</v>
      </c>
      <c r="L91" s="5"/>
      <c r="M91" s="5" t="s">
        <v>297</v>
      </c>
      <c r="N91" s="5"/>
      <c r="O91" s="32"/>
      <c r="P91" s="5"/>
      <c r="Q91" s="5" t="s">
        <v>304</v>
      </c>
      <c r="R91" s="5"/>
      <c r="S91" s="9">
        <v>-9256.7800000000007</v>
      </c>
      <c r="T91" s="5"/>
      <c r="U91" s="9">
        <f>ROUND(U90+S91,5)</f>
        <v>-10208.94</v>
      </c>
    </row>
    <row r="92" spans="1:21" x14ac:dyDescent="0.25">
      <c r="A92" s="5"/>
      <c r="B92" s="5"/>
      <c r="C92" s="5"/>
      <c r="D92" s="5"/>
      <c r="E92" s="5" t="s">
        <v>25</v>
      </c>
      <c r="F92" s="5"/>
      <c r="G92" s="6">
        <v>43732</v>
      </c>
      <c r="H92" s="5"/>
      <c r="I92" s="5" t="s">
        <v>228</v>
      </c>
      <c r="J92" s="5"/>
      <c r="K92" s="5" t="s">
        <v>259</v>
      </c>
      <c r="L92" s="5"/>
      <c r="M92" s="5" t="s">
        <v>298</v>
      </c>
      <c r="N92" s="5"/>
      <c r="O92" s="32"/>
      <c r="P92" s="5"/>
      <c r="Q92" s="5" t="s">
        <v>304</v>
      </c>
      <c r="R92" s="5"/>
      <c r="S92" s="9">
        <v>-2546.91</v>
      </c>
      <c r="T92" s="5"/>
      <c r="U92" s="9">
        <f>ROUND(U91+S92,5)</f>
        <v>-12755.85</v>
      </c>
    </row>
    <row r="93" spans="1:21" ht="15.75" thickBot="1" x14ac:dyDescent="0.3">
      <c r="A93" s="5"/>
      <c r="B93" s="5"/>
      <c r="C93" s="5"/>
      <c r="D93" s="5"/>
      <c r="E93" s="5" t="s">
        <v>25</v>
      </c>
      <c r="F93" s="5"/>
      <c r="G93" s="6">
        <v>43738</v>
      </c>
      <c r="H93" s="5"/>
      <c r="I93" s="5"/>
      <c r="J93" s="5"/>
      <c r="K93" s="5" t="s">
        <v>260</v>
      </c>
      <c r="L93" s="5"/>
      <c r="M93" s="5" t="s">
        <v>299</v>
      </c>
      <c r="N93" s="5"/>
      <c r="O93" s="32"/>
      <c r="P93" s="5"/>
      <c r="Q93" s="5" t="s">
        <v>304</v>
      </c>
      <c r="R93" s="5"/>
      <c r="S93" s="8">
        <v>-2172.46</v>
      </c>
      <c r="T93" s="5"/>
      <c r="U93" s="8">
        <f>ROUND(U92+S93,5)</f>
        <v>-14928.31</v>
      </c>
    </row>
    <row r="94" spans="1:21" x14ac:dyDescent="0.25">
      <c r="A94" s="5"/>
      <c r="B94" s="5" t="s">
        <v>20</v>
      </c>
      <c r="C94" s="5"/>
      <c r="D94" s="5"/>
      <c r="E94" s="5"/>
      <c r="F94" s="5"/>
      <c r="G94" s="6"/>
      <c r="H94" s="5"/>
      <c r="I94" s="5"/>
      <c r="J94" s="5"/>
      <c r="K94" s="5"/>
      <c r="L94" s="5"/>
      <c r="M94" s="5"/>
      <c r="N94" s="5"/>
      <c r="O94" s="33"/>
      <c r="P94" s="5"/>
      <c r="Q94" s="5"/>
      <c r="R94" s="5"/>
      <c r="S94" s="9">
        <f>ROUND(SUM(S89:S93),5)</f>
        <v>-14928.31</v>
      </c>
      <c r="T94" s="5"/>
      <c r="U94" s="9">
        <f>U93</f>
        <v>-14928.31</v>
      </c>
    </row>
    <row r="95" spans="1:21" x14ac:dyDescent="0.25">
      <c r="A95" s="2"/>
      <c r="B95" s="2" t="s">
        <v>192</v>
      </c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  <c r="O95" s="31"/>
      <c r="P95" s="2"/>
      <c r="Q95" s="2"/>
      <c r="R95" s="2"/>
      <c r="S95" s="4"/>
      <c r="T95" s="2"/>
      <c r="U95" s="4"/>
    </row>
    <row r="96" spans="1:21" x14ac:dyDescent="0.25">
      <c r="A96" s="5"/>
      <c r="B96" s="5"/>
      <c r="C96" s="5"/>
      <c r="D96" s="5"/>
      <c r="E96" s="5" t="s">
        <v>24</v>
      </c>
      <c r="F96" s="5"/>
      <c r="G96" s="6">
        <v>43712</v>
      </c>
      <c r="H96" s="5"/>
      <c r="I96" s="5" t="s">
        <v>229</v>
      </c>
      <c r="J96" s="5"/>
      <c r="K96" s="5" t="s">
        <v>261</v>
      </c>
      <c r="L96" s="5"/>
      <c r="M96" s="5" t="s">
        <v>300</v>
      </c>
      <c r="N96" s="5"/>
      <c r="O96" s="32"/>
      <c r="P96" s="5"/>
      <c r="Q96" s="5" t="s">
        <v>304</v>
      </c>
      <c r="R96" s="5"/>
      <c r="S96" s="9">
        <v>37.950000000000003</v>
      </c>
      <c r="T96" s="5"/>
      <c r="U96" s="9">
        <f t="shared" ref="U96:U104" si="2">ROUND(U95+S96,5)</f>
        <v>37.950000000000003</v>
      </c>
    </row>
    <row r="97" spans="1:21" x14ac:dyDescent="0.25">
      <c r="A97" s="5"/>
      <c r="B97" s="5"/>
      <c r="C97" s="5"/>
      <c r="D97" s="5"/>
      <c r="E97" s="5" t="s">
        <v>24</v>
      </c>
      <c r="F97" s="5"/>
      <c r="G97" s="6">
        <v>43713</v>
      </c>
      <c r="H97" s="5"/>
      <c r="I97" s="5" t="s">
        <v>230</v>
      </c>
      <c r="J97" s="5"/>
      <c r="K97" s="5" t="s">
        <v>262</v>
      </c>
      <c r="L97" s="5"/>
      <c r="M97" s="5" t="s">
        <v>300</v>
      </c>
      <c r="N97" s="5"/>
      <c r="O97" s="32"/>
      <c r="P97" s="5"/>
      <c r="Q97" s="5" t="s">
        <v>304</v>
      </c>
      <c r="R97" s="5"/>
      <c r="S97" s="9">
        <v>51.07</v>
      </c>
      <c r="T97" s="5"/>
      <c r="U97" s="9">
        <f t="shared" si="2"/>
        <v>89.02</v>
      </c>
    </row>
    <row r="98" spans="1:21" x14ac:dyDescent="0.25">
      <c r="A98" s="5"/>
      <c r="B98" s="5"/>
      <c r="C98" s="5"/>
      <c r="D98" s="5"/>
      <c r="E98" s="5" t="s">
        <v>24</v>
      </c>
      <c r="F98" s="5"/>
      <c r="G98" s="6">
        <v>43717</v>
      </c>
      <c r="H98" s="5"/>
      <c r="I98" s="5" t="s">
        <v>231</v>
      </c>
      <c r="J98" s="5"/>
      <c r="K98" s="5" t="s">
        <v>262</v>
      </c>
      <c r="L98" s="5"/>
      <c r="M98" s="5" t="s">
        <v>300</v>
      </c>
      <c r="N98" s="5"/>
      <c r="O98" s="32" t="s">
        <v>162</v>
      </c>
      <c r="P98" s="5"/>
      <c r="Q98" s="5" t="s">
        <v>304</v>
      </c>
      <c r="R98" s="5"/>
      <c r="S98" s="9">
        <v>0</v>
      </c>
      <c r="T98" s="5"/>
      <c r="U98" s="9">
        <f t="shared" si="2"/>
        <v>89.02</v>
      </c>
    </row>
    <row r="99" spans="1:21" x14ac:dyDescent="0.25">
      <c r="A99" s="5"/>
      <c r="B99" s="5"/>
      <c r="C99" s="5"/>
      <c r="D99" s="5"/>
      <c r="E99" s="5" t="s">
        <v>200</v>
      </c>
      <c r="F99" s="5"/>
      <c r="G99" s="6">
        <v>43717</v>
      </c>
      <c r="H99" s="5"/>
      <c r="I99" s="5" t="s">
        <v>232</v>
      </c>
      <c r="J99" s="5"/>
      <c r="K99" s="5" t="s">
        <v>263</v>
      </c>
      <c r="L99" s="5"/>
      <c r="M99" s="5" t="s">
        <v>300</v>
      </c>
      <c r="N99" s="5"/>
      <c r="O99" s="32"/>
      <c r="P99" s="5"/>
      <c r="Q99" s="5" t="s">
        <v>304</v>
      </c>
      <c r="R99" s="5"/>
      <c r="S99" s="9">
        <v>51.07</v>
      </c>
      <c r="T99" s="5"/>
      <c r="U99" s="9">
        <f t="shared" si="2"/>
        <v>140.09</v>
      </c>
    </row>
    <row r="100" spans="1:21" x14ac:dyDescent="0.25">
      <c r="A100" s="5"/>
      <c r="B100" s="5"/>
      <c r="C100" s="5"/>
      <c r="D100" s="5"/>
      <c r="E100" s="5" t="s">
        <v>200</v>
      </c>
      <c r="F100" s="5"/>
      <c r="G100" s="6">
        <v>43717</v>
      </c>
      <c r="H100" s="5"/>
      <c r="I100" s="5" t="s">
        <v>233</v>
      </c>
      <c r="J100" s="5"/>
      <c r="K100" s="5" t="s">
        <v>264</v>
      </c>
      <c r="L100" s="5"/>
      <c r="M100" s="5" t="s">
        <v>300</v>
      </c>
      <c r="N100" s="5"/>
      <c r="O100" s="32"/>
      <c r="P100" s="5"/>
      <c r="Q100" s="5" t="s">
        <v>304</v>
      </c>
      <c r="R100" s="5"/>
      <c r="S100" s="9">
        <v>-51.07</v>
      </c>
      <c r="T100" s="5"/>
      <c r="U100" s="9">
        <f t="shared" si="2"/>
        <v>89.02</v>
      </c>
    </row>
    <row r="101" spans="1:21" x14ac:dyDescent="0.25">
      <c r="A101" s="5"/>
      <c r="B101" s="5"/>
      <c r="C101" s="5"/>
      <c r="D101" s="5"/>
      <c r="E101" s="5" t="s">
        <v>24</v>
      </c>
      <c r="F101" s="5"/>
      <c r="G101" s="6">
        <v>43721</v>
      </c>
      <c r="H101" s="5"/>
      <c r="I101" s="5" t="s">
        <v>234</v>
      </c>
      <c r="J101" s="5"/>
      <c r="K101" s="5" t="s">
        <v>265</v>
      </c>
      <c r="L101" s="5"/>
      <c r="M101" s="5" t="s">
        <v>300</v>
      </c>
      <c r="N101" s="5"/>
      <c r="O101" s="32"/>
      <c r="P101" s="5"/>
      <c r="Q101" s="5" t="s">
        <v>304</v>
      </c>
      <c r="R101" s="5"/>
      <c r="S101" s="9">
        <v>37.950000000000003</v>
      </c>
      <c r="T101" s="5"/>
      <c r="U101" s="9">
        <f t="shared" si="2"/>
        <v>126.97</v>
      </c>
    </row>
    <row r="102" spans="1:21" x14ac:dyDescent="0.25">
      <c r="A102" s="5"/>
      <c r="B102" s="5"/>
      <c r="C102" s="5"/>
      <c r="D102" s="5"/>
      <c r="E102" s="5" t="s">
        <v>24</v>
      </c>
      <c r="F102" s="5"/>
      <c r="G102" s="6">
        <v>43731</v>
      </c>
      <c r="H102" s="5"/>
      <c r="I102" s="5" t="s">
        <v>235</v>
      </c>
      <c r="J102" s="5"/>
      <c r="K102" s="5" t="s">
        <v>266</v>
      </c>
      <c r="L102" s="5"/>
      <c r="M102" s="5" t="s">
        <v>300</v>
      </c>
      <c r="N102" s="5"/>
      <c r="O102" s="32"/>
      <c r="P102" s="5"/>
      <c r="Q102" s="5" t="s">
        <v>304</v>
      </c>
      <c r="R102" s="5"/>
      <c r="S102" s="9">
        <v>36.33</v>
      </c>
      <c r="T102" s="5"/>
      <c r="U102" s="9">
        <f t="shared" si="2"/>
        <v>163.30000000000001</v>
      </c>
    </row>
    <row r="103" spans="1:21" x14ac:dyDescent="0.25">
      <c r="A103" s="5"/>
      <c r="B103" s="5"/>
      <c r="C103" s="5"/>
      <c r="D103" s="5"/>
      <c r="E103" s="5" t="s">
        <v>24</v>
      </c>
      <c r="F103" s="5"/>
      <c r="G103" s="6">
        <v>43731</v>
      </c>
      <c r="H103" s="5"/>
      <c r="I103" s="5" t="s">
        <v>235</v>
      </c>
      <c r="J103" s="5"/>
      <c r="K103" s="5" t="s">
        <v>267</v>
      </c>
      <c r="L103" s="5"/>
      <c r="M103" s="5" t="s">
        <v>300</v>
      </c>
      <c r="N103" s="5"/>
      <c r="O103" s="32"/>
      <c r="P103" s="5"/>
      <c r="Q103" s="5" t="s">
        <v>304</v>
      </c>
      <c r="R103" s="5"/>
      <c r="S103" s="9">
        <v>51.07</v>
      </c>
      <c r="T103" s="5"/>
      <c r="U103" s="9">
        <f t="shared" si="2"/>
        <v>214.37</v>
      </c>
    </row>
    <row r="104" spans="1:21" ht="15.75" thickBot="1" x14ac:dyDescent="0.3">
      <c r="A104" s="5"/>
      <c r="B104" s="5"/>
      <c r="C104" s="5"/>
      <c r="D104" s="5"/>
      <c r="E104" s="5" t="s">
        <v>24</v>
      </c>
      <c r="F104" s="5"/>
      <c r="G104" s="6">
        <v>43738</v>
      </c>
      <c r="H104" s="5"/>
      <c r="I104" s="5" t="s">
        <v>236</v>
      </c>
      <c r="J104" s="5"/>
      <c r="K104" s="5" t="s">
        <v>268</v>
      </c>
      <c r="L104" s="5"/>
      <c r="M104" s="5" t="s">
        <v>300</v>
      </c>
      <c r="N104" s="5"/>
      <c r="O104" s="32"/>
      <c r="P104" s="5"/>
      <c r="Q104" s="5" t="s">
        <v>304</v>
      </c>
      <c r="R104" s="5"/>
      <c r="S104" s="8">
        <v>37.950000000000003</v>
      </c>
      <c r="T104" s="5"/>
      <c r="U104" s="8">
        <f t="shared" si="2"/>
        <v>252.32</v>
      </c>
    </row>
    <row r="105" spans="1:21" x14ac:dyDescent="0.25">
      <c r="A105" s="5"/>
      <c r="B105" s="5" t="s">
        <v>193</v>
      </c>
      <c r="C105" s="5"/>
      <c r="D105" s="5"/>
      <c r="E105" s="5"/>
      <c r="F105" s="5"/>
      <c r="G105" s="6"/>
      <c r="H105" s="5"/>
      <c r="I105" s="5"/>
      <c r="J105" s="5"/>
      <c r="K105" s="5"/>
      <c r="L105" s="5"/>
      <c r="M105" s="5"/>
      <c r="N105" s="5"/>
      <c r="O105" s="33"/>
      <c r="P105" s="5"/>
      <c r="Q105" s="5"/>
      <c r="R105" s="5"/>
      <c r="S105" s="9">
        <f>ROUND(SUM(S95:S104),5)</f>
        <v>252.32</v>
      </c>
      <c r="T105" s="5"/>
      <c r="U105" s="9">
        <f>U104</f>
        <v>252.32</v>
      </c>
    </row>
    <row r="106" spans="1:21" x14ac:dyDescent="0.25">
      <c r="A106" s="2"/>
      <c r="B106" s="2" t="s">
        <v>194</v>
      </c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  <c r="O106" s="31"/>
      <c r="P106" s="2"/>
      <c r="Q106" s="2"/>
      <c r="R106" s="2"/>
      <c r="S106" s="4"/>
      <c r="T106" s="2"/>
      <c r="U106" s="4"/>
    </row>
    <row r="107" spans="1:21" ht="15.75" thickBot="1" x14ac:dyDescent="0.3">
      <c r="A107" s="1"/>
      <c r="B107" s="1"/>
      <c r="C107" s="5"/>
      <c r="D107" s="5"/>
      <c r="E107" s="5" t="s">
        <v>24</v>
      </c>
      <c r="F107" s="5"/>
      <c r="G107" s="6">
        <v>43738</v>
      </c>
      <c r="H107" s="5"/>
      <c r="I107" s="5" t="s">
        <v>237</v>
      </c>
      <c r="J107" s="5"/>
      <c r="K107" s="5" t="s">
        <v>269</v>
      </c>
      <c r="L107" s="5"/>
      <c r="M107" s="5" t="s">
        <v>301</v>
      </c>
      <c r="N107" s="5"/>
      <c r="O107" s="32"/>
      <c r="P107" s="5"/>
      <c r="Q107" s="5" t="s">
        <v>304</v>
      </c>
      <c r="R107" s="5"/>
      <c r="S107" s="8">
        <v>86.69</v>
      </c>
      <c r="T107" s="5"/>
      <c r="U107" s="8">
        <f>ROUND(U106+S107,5)</f>
        <v>86.69</v>
      </c>
    </row>
    <row r="108" spans="1:21" x14ac:dyDescent="0.25">
      <c r="A108" s="5"/>
      <c r="B108" s="5" t="s">
        <v>195</v>
      </c>
      <c r="C108" s="5"/>
      <c r="D108" s="5"/>
      <c r="E108" s="5"/>
      <c r="F108" s="5"/>
      <c r="G108" s="6"/>
      <c r="H108" s="5"/>
      <c r="I108" s="5"/>
      <c r="J108" s="5"/>
      <c r="K108" s="5"/>
      <c r="L108" s="5"/>
      <c r="M108" s="5"/>
      <c r="N108" s="5"/>
      <c r="O108" s="33"/>
      <c r="P108" s="5"/>
      <c r="Q108" s="5"/>
      <c r="R108" s="5"/>
      <c r="S108" s="9">
        <f>ROUND(SUM(S106:S107),5)</f>
        <v>86.69</v>
      </c>
      <c r="T108" s="5"/>
      <c r="U108" s="9">
        <f>U107</f>
        <v>86.69</v>
      </c>
    </row>
    <row r="109" spans="1:21" x14ac:dyDescent="0.25">
      <c r="A109" s="2"/>
      <c r="B109" s="2" t="s">
        <v>196</v>
      </c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  <c r="O109" s="31"/>
      <c r="P109" s="2"/>
      <c r="Q109" s="2"/>
      <c r="R109" s="2"/>
      <c r="S109" s="4"/>
      <c r="T109" s="2"/>
      <c r="U109" s="4"/>
    </row>
    <row r="110" spans="1:21" x14ac:dyDescent="0.25">
      <c r="A110" s="5"/>
      <c r="B110" s="5"/>
      <c r="C110" s="5"/>
      <c r="D110" s="5"/>
      <c r="E110" s="5" t="s">
        <v>24</v>
      </c>
      <c r="F110" s="5"/>
      <c r="G110" s="6">
        <v>43713</v>
      </c>
      <c r="H110" s="5"/>
      <c r="I110" s="5" t="s">
        <v>238</v>
      </c>
      <c r="J110" s="5"/>
      <c r="K110" s="5" t="s">
        <v>270</v>
      </c>
      <c r="L110" s="5"/>
      <c r="M110" s="5" t="s">
        <v>302</v>
      </c>
      <c r="N110" s="5"/>
      <c r="O110" s="32"/>
      <c r="P110" s="5"/>
      <c r="Q110" s="5" t="s">
        <v>304</v>
      </c>
      <c r="R110" s="5"/>
      <c r="S110" s="9">
        <v>50</v>
      </c>
      <c r="T110" s="5"/>
      <c r="U110" s="9">
        <f>ROUND(U109+S110,5)</f>
        <v>50</v>
      </c>
    </row>
    <row r="111" spans="1:21" x14ac:dyDescent="0.25">
      <c r="A111" s="5"/>
      <c r="B111" s="5"/>
      <c r="C111" s="5"/>
      <c r="D111" s="5"/>
      <c r="E111" s="5" t="s">
        <v>24</v>
      </c>
      <c r="F111" s="5"/>
      <c r="G111" s="6">
        <v>43719</v>
      </c>
      <c r="H111" s="5"/>
      <c r="I111" s="5" t="s">
        <v>239</v>
      </c>
      <c r="J111" s="5"/>
      <c r="K111" s="5" t="s">
        <v>271</v>
      </c>
      <c r="L111" s="5"/>
      <c r="M111" s="5" t="s">
        <v>285</v>
      </c>
      <c r="N111" s="5"/>
      <c r="O111" s="32"/>
      <c r="P111" s="5"/>
      <c r="Q111" s="5" t="s">
        <v>304</v>
      </c>
      <c r="R111" s="5"/>
      <c r="S111" s="9">
        <v>145</v>
      </c>
      <c r="T111" s="5"/>
      <c r="U111" s="9">
        <f>ROUND(U110+S111,5)</f>
        <v>195</v>
      </c>
    </row>
    <row r="112" spans="1:21" x14ac:dyDescent="0.25">
      <c r="A112" s="5"/>
      <c r="B112" s="5"/>
      <c r="C112" s="5"/>
      <c r="D112" s="5"/>
      <c r="E112" s="5" t="s">
        <v>24</v>
      </c>
      <c r="F112" s="5"/>
      <c r="G112" s="6">
        <v>43719</v>
      </c>
      <c r="H112" s="5"/>
      <c r="I112" s="5" t="s">
        <v>239</v>
      </c>
      <c r="J112" s="5"/>
      <c r="K112" s="5" t="s">
        <v>271</v>
      </c>
      <c r="L112" s="5"/>
      <c r="M112" s="5" t="s">
        <v>286</v>
      </c>
      <c r="N112" s="5"/>
      <c r="O112" s="32"/>
      <c r="P112" s="5"/>
      <c r="Q112" s="5" t="s">
        <v>304</v>
      </c>
      <c r="R112" s="5"/>
      <c r="S112" s="9">
        <v>99</v>
      </c>
      <c r="T112" s="5"/>
      <c r="U112" s="9">
        <f>ROUND(U111+S112,5)</f>
        <v>294</v>
      </c>
    </row>
    <row r="113" spans="1:21" ht="15.75" thickBot="1" x14ac:dyDescent="0.3">
      <c r="A113" s="5"/>
      <c r="B113" s="5"/>
      <c r="C113" s="5"/>
      <c r="D113" s="5"/>
      <c r="E113" s="5" t="s">
        <v>24</v>
      </c>
      <c r="F113" s="5"/>
      <c r="G113" s="6">
        <v>43738</v>
      </c>
      <c r="H113" s="5"/>
      <c r="I113" s="5" t="s">
        <v>240</v>
      </c>
      <c r="J113" s="5"/>
      <c r="K113" s="5" t="s">
        <v>249</v>
      </c>
      <c r="L113" s="5"/>
      <c r="M113" s="5" t="s">
        <v>302</v>
      </c>
      <c r="N113" s="5"/>
      <c r="O113" s="32"/>
      <c r="P113" s="5"/>
      <c r="Q113" s="5" t="s">
        <v>304</v>
      </c>
      <c r="R113" s="5"/>
      <c r="S113" s="8">
        <v>50</v>
      </c>
      <c r="T113" s="5"/>
      <c r="U113" s="8">
        <f>ROUND(U112+S113,5)</f>
        <v>344</v>
      </c>
    </row>
    <row r="114" spans="1:21" x14ac:dyDescent="0.25">
      <c r="A114" s="5"/>
      <c r="B114" s="5" t="s">
        <v>197</v>
      </c>
      <c r="C114" s="5"/>
      <c r="D114" s="5"/>
      <c r="E114" s="5"/>
      <c r="F114" s="5"/>
      <c r="G114" s="6"/>
      <c r="H114" s="5"/>
      <c r="I114" s="5"/>
      <c r="J114" s="5"/>
      <c r="K114" s="5"/>
      <c r="L114" s="5"/>
      <c r="M114" s="5"/>
      <c r="N114" s="5"/>
      <c r="O114" s="33"/>
      <c r="P114" s="5"/>
      <c r="Q114" s="5"/>
      <c r="R114" s="5"/>
      <c r="S114" s="9">
        <f>ROUND(SUM(S109:S113),5)</f>
        <v>344</v>
      </c>
      <c r="T114" s="5"/>
      <c r="U114" s="9">
        <f>U113</f>
        <v>344</v>
      </c>
    </row>
    <row r="115" spans="1:21" x14ac:dyDescent="0.25">
      <c r="A115" s="2"/>
      <c r="B115" s="2" t="s">
        <v>198</v>
      </c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  <c r="O115" s="31"/>
      <c r="P115" s="2"/>
      <c r="Q115" s="2"/>
      <c r="R115" s="2"/>
      <c r="S115" s="4"/>
      <c r="T115" s="2"/>
      <c r="U115" s="4"/>
    </row>
    <row r="116" spans="1:21" ht="15.75" thickBot="1" x14ac:dyDescent="0.3">
      <c r="A116" s="1"/>
      <c r="B116" s="1"/>
      <c r="C116" s="5"/>
      <c r="D116" s="5"/>
      <c r="E116" s="5" t="s">
        <v>24</v>
      </c>
      <c r="F116" s="5"/>
      <c r="G116" s="6">
        <v>43721</v>
      </c>
      <c r="H116" s="5"/>
      <c r="I116" s="5" t="s">
        <v>241</v>
      </c>
      <c r="J116" s="5"/>
      <c r="K116" s="5" t="s">
        <v>156</v>
      </c>
      <c r="L116" s="5"/>
      <c r="M116" s="5" t="s">
        <v>303</v>
      </c>
      <c r="N116" s="5"/>
      <c r="O116" s="32"/>
      <c r="P116" s="5"/>
      <c r="Q116" s="5" t="s">
        <v>304</v>
      </c>
      <c r="R116" s="5"/>
      <c r="S116" s="10">
        <v>408.24</v>
      </c>
      <c r="T116" s="5"/>
      <c r="U116" s="10">
        <f>ROUND(U115+S116,5)</f>
        <v>408.24</v>
      </c>
    </row>
    <row r="117" spans="1:21" ht="15.75" thickBot="1" x14ac:dyDescent="0.3">
      <c r="A117" s="5"/>
      <c r="B117" s="5" t="s">
        <v>199</v>
      </c>
      <c r="C117" s="5"/>
      <c r="D117" s="5"/>
      <c r="E117" s="5"/>
      <c r="F117" s="5"/>
      <c r="G117" s="6"/>
      <c r="H117" s="5"/>
      <c r="I117" s="5"/>
      <c r="J117" s="5"/>
      <c r="K117" s="5"/>
      <c r="L117" s="5"/>
      <c r="M117" s="5"/>
      <c r="N117" s="5"/>
      <c r="O117" s="33"/>
      <c r="P117" s="5"/>
      <c r="Q117" s="5"/>
      <c r="R117" s="5"/>
      <c r="S117" s="11">
        <f>ROUND(SUM(S115:S116),5)</f>
        <v>408.24</v>
      </c>
      <c r="T117" s="5"/>
      <c r="U117" s="11">
        <f>U116</f>
        <v>408.24</v>
      </c>
    </row>
    <row r="118" spans="1:21" s="13" customFormat="1" ht="12" thickBot="1" x14ac:dyDescent="0.25">
      <c r="A118" s="2" t="s">
        <v>23</v>
      </c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  <c r="O118" s="31"/>
      <c r="P118" s="2"/>
      <c r="Q118" s="2"/>
      <c r="R118" s="2"/>
      <c r="S118" s="12">
        <f>ROUND(S7+S10+S28+S31+S34+S37+S40+S43+S46+S53+S56+S61+S64+S67+S70+S73+S82+S85+S88+S94+S105+S108+S114+S117,5)</f>
        <v>-9093.8700000000008</v>
      </c>
      <c r="T118" s="2"/>
      <c r="U118" s="12">
        <f>ROUND(U7+U10+U28+U31+U34+U37+U40+U43+U46+U53+U56+U61+U64+U67+U70+U73+U82+U85+U88+U94+U105+U108+U114+U117,5)</f>
        <v>-9093.8700000000008</v>
      </c>
    </row>
    <row r="119" spans="1:21" ht="15.75" thickTop="1" x14ac:dyDescent="0.25"/>
  </sheetData>
  <pageMargins left="0.7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96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9698" r:id="rId4" name="HEADER"/>
      </mc:Fallback>
    </mc:AlternateContent>
    <mc:AlternateContent xmlns:mc="http://schemas.openxmlformats.org/markup-compatibility/2006">
      <mc:Choice Requires="x14">
        <control shapeId="296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96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8B7D-7129-4A23-8D70-EBE3C8D95F6A}">
  <sheetPr codeName="Sheet6"/>
  <dimension ref="A1:F1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29.7109375" style="22" customWidth="1"/>
    <col min="6" max="6" width="8.710937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64</v>
      </c>
    </row>
    <row r="2" spans="1:6" ht="15.75" thickTop="1" x14ac:dyDescent="0.25">
      <c r="A2" s="2" t="s">
        <v>65</v>
      </c>
      <c r="B2" s="2"/>
      <c r="C2" s="2"/>
      <c r="D2" s="2"/>
      <c r="E2" s="2"/>
      <c r="F2" s="9"/>
    </row>
    <row r="3" spans="1:6" x14ac:dyDescent="0.25">
      <c r="A3" s="2"/>
      <c r="B3" s="2" t="s">
        <v>66</v>
      </c>
      <c r="C3" s="2"/>
      <c r="D3" s="2"/>
      <c r="E3" s="2"/>
      <c r="F3" s="9"/>
    </row>
    <row r="4" spans="1:6" x14ac:dyDescent="0.25">
      <c r="A4" s="2"/>
      <c r="B4" s="2"/>
      <c r="C4" s="2" t="s">
        <v>67</v>
      </c>
      <c r="D4" s="2"/>
      <c r="E4" s="2"/>
      <c r="F4" s="9"/>
    </row>
    <row r="5" spans="1:6" x14ac:dyDescent="0.25">
      <c r="A5" s="2"/>
      <c r="B5" s="2"/>
      <c r="C5" s="2"/>
      <c r="D5" s="2" t="s">
        <v>148</v>
      </c>
      <c r="E5" s="2"/>
      <c r="F5" s="9"/>
    </row>
    <row r="6" spans="1:6" x14ac:dyDescent="0.25">
      <c r="A6" s="2"/>
      <c r="B6" s="2"/>
      <c r="C6" s="2"/>
      <c r="D6" s="2"/>
      <c r="E6" s="2" t="s">
        <v>149</v>
      </c>
      <c r="F6" s="9">
        <v>14319.72</v>
      </c>
    </row>
    <row r="7" spans="1:6" ht="15.75" thickBot="1" x14ac:dyDescent="0.3">
      <c r="A7" s="2"/>
      <c r="B7" s="2"/>
      <c r="C7" s="2"/>
      <c r="D7" s="2"/>
      <c r="E7" s="2" t="s">
        <v>150</v>
      </c>
      <c r="F7" s="10">
        <v>3472.06</v>
      </c>
    </row>
    <row r="8" spans="1:6" ht="15.75" thickBot="1" x14ac:dyDescent="0.3">
      <c r="A8" s="2"/>
      <c r="B8" s="2"/>
      <c r="C8" s="2"/>
      <c r="D8" s="2" t="s">
        <v>151</v>
      </c>
      <c r="E8" s="2"/>
      <c r="F8" s="11">
        <f>ROUND(SUM(F5:F7),5)</f>
        <v>17791.78</v>
      </c>
    </row>
    <row r="9" spans="1:6" ht="15.75" thickBot="1" x14ac:dyDescent="0.3">
      <c r="A9" s="2"/>
      <c r="B9" s="2"/>
      <c r="C9" s="2" t="s">
        <v>70</v>
      </c>
      <c r="D9" s="2"/>
      <c r="E9" s="2"/>
      <c r="F9" s="11">
        <f>ROUND(F4+F8,5)</f>
        <v>17791.78</v>
      </c>
    </row>
    <row r="10" spans="1:6" ht="15.75" thickBot="1" x14ac:dyDescent="0.3">
      <c r="A10" s="2"/>
      <c r="B10" s="2" t="s">
        <v>71</v>
      </c>
      <c r="C10" s="2"/>
      <c r="D10" s="2"/>
      <c r="E10" s="2"/>
      <c r="F10" s="11">
        <f>ROUND(F3+F9,5)</f>
        <v>17791.78</v>
      </c>
    </row>
    <row r="11" spans="1:6" s="13" customFormat="1" ht="12" thickBot="1" x14ac:dyDescent="0.25">
      <c r="A11" s="2" t="s">
        <v>72</v>
      </c>
      <c r="B11" s="2"/>
      <c r="C11" s="2"/>
      <c r="D11" s="2"/>
      <c r="E11" s="2"/>
      <c r="F11" s="12">
        <f>ROUND(F2+F10,5)</f>
        <v>17791.78</v>
      </c>
    </row>
    <row r="12" spans="1:6" ht="15.75" thickTop="1" x14ac:dyDescent="0.25">
      <c r="A12" s="2" t="s">
        <v>73</v>
      </c>
      <c r="B12" s="2"/>
      <c r="C12" s="2"/>
      <c r="D12" s="2"/>
      <c r="E12" s="2"/>
      <c r="F12" s="9"/>
    </row>
    <row r="13" spans="1:6" x14ac:dyDescent="0.25">
      <c r="A13" s="2"/>
      <c r="B13" s="2" t="s">
        <v>84</v>
      </c>
      <c r="C13" s="2"/>
      <c r="D13" s="2"/>
      <c r="E13" s="2"/>
      <c r="F13" s="9"/>
    </row>
    <row r="14" spans="1:6" x14ac:dyDescent="0.25">
      <c r="A14" s="2"/>
      <c r="B14" s="2"/>
      <c r="C14" s="2" t="s">
        <v>86</v>
      </c>
      <c r="D14" s="2"/>
      <c r="E14" s="2"/>
      <c r="F14" s="9">
        <v>18600.310000000001</v>
      </c>
    </row>
    <row r="15" spans="1:6" ht="15.75" thickBot="1" x14ac:dyDescent="0.3">
      <c r="A15" s="2"/>
      <c r="B15" s="2"/>
      <c r="C15" s="2" t="s">
        <v>87</v>
      </c>
      <c r="D15" s="2"/>
      <c r="E15" s="2"/>
      <c r="F15" s="10">
        <v>-808.53</v>
      </c>
    </row>
    <row r="16" spans="1:6" ht="15.75" thickBot="1" x14ac:dyDescent="0.3">
      <c r="A16" s="2"/>
      <c r="B16" s="2" t="s">
        <v>88</v>
      </c>
      <c r="C16" s="2"/>
      <c r="D16" s="2"/>
      <c r="E16" s="2"/>
      <c r="F16" s="11">
        <f>ROUND(SUM(F13:F15),5)</f>
        <v>17791.78</v>
      </c>
    </row>
    <row r="17" spans="1:6" s="13" customFormat="1" ht="12" thickBot="1" x14ac:dyDescent="0.25">
      <c r="A17" s="2" t="s">
        <v>89</v>
      </c>
      <c r="B17" s="2"/>
      <c r="C17" s="2"/>
      <c r="D17" s="2"/>
      <c r="E17" s="2"/>
      <c r="F17" s="12">
        <f>ROUND(F12+F16,5)</f>
        <v>17791.78</v>
      </c>
    </row>
    <row r="18" spans="1:6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10:13 AM
&amp;"Arial,Bold"&amp;8 10/09/19
&amp;"Arial,Bold"&amp;8 Accrual Basis&amp;C&amp;"Arial,Bold"&amp;12 City of Dyer Fire
&amp;"Arial,Bold"&amp;14 Balance Sheet
&amp;"Arial,Bold"&amp;10 As of September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2529" r:id="rId4" name="FILTER"/>
      </mc:Fallback>
    </mc:AlternateContent>
    <mc:AlternateContent xmlns:mc="http://schemas.openxmlformats.org/markup-compatibility/2006">
      <mc:Choice Requires="x14">
        <control shapeId="2253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253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BDF66-C46C-46B4-A392-E4488F4C22D4}">
  <sheetPr codeName="Sheet5"/>
  <dimension ref="A1:T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28515625" style="17" bestFit="1" customWidth="1"/>
    <col min="2" max="3" width="2.28515625" style="17" customWidth="1"/>
    <col min="4" max="4" width="4.85546875" style="17" bestFit="1" customWidth="1"/>
    <col min="5" max="5" width="2.28515625" style="17" customWidth="1"/>
    <col min="6" max="6" width="4.42578125" style="17" bestFit="1" customWidth="1"/>
    <col min="7" max="7" width="2.28515625" style="17" customWidth="1"/>
    <col min="8" max="8" width="4.5703125" style="17" bestFit="1" customWidth="1"/>
    <col min="9" max="9" width="2.28515625" style="17" customWidth="1"/>
    <col min="10" max="10" width="6" style="17" bestFit="1" customWidth="1"/>
    <col min="11" max="11" width="2.28515625" style="17" customWidth="1"/>
    <col min="12" max="12" width="7.42578125" style="17" bestFit="1" customWidth="1"/>
    <col min="13" max="13" width="2.28515625" style="17" customWidth="1"/>
    <col min="14" max="14" width="3.28515625" style="17" bestFit="1" customWidth="1"/>
    <col min="15" max="15" width="2.28515625" style="17" customWidth="1"/>
    <col min="16" max="16" width="4.42578125" style="17" bestFit="1" customWidth="1"/>
    <col min="17" max="17" width="2.28515625" style="17" customWidth="1"/>
    <col min="18" max="18" width="7.28515625" style="17" bestFit="1" customWidth="1"/>
    <col min="19" max="19" width="2.28515625" style="17" customWidth="1"/>
    <col min="20" max="20" width="7" style="17" bestFit="1" customWidth="1"/>
  </cols>
  <sheetData>
    <row r="1" spans="1:20" s="16" customFormat="1" ht="15.75" thickBot="1" x14ac:dyDescent="0.3">
      <c r="A1" s="14"/>
      <c r="B1" s="14"/>
      <c r="C1" s="14"/>
      <c r="D1" s="15" t="s">
        <v>0</v>
      </c>
      <c r="E1" s="14"/>
      <c r="F1" s="15" t="s">
        <v>1</v>
      </c>
      <c r="G1" s="14"/>
      <c r="H1" s="15" t="s">
        <v>2</v>
      </c>
      <c r="I1" s="14"/>
      <c r="J1" s="15" t="s">
        <v>3</v>
      </c>
      <c r="K1" s="14"/>
      <c r="L1" s="15" t="s">
        <v>4</v>
      </c>
      <c r="M1" s="14"/>
      <c r="N1" s="15" t="s">
        <v>5</v>
      </c>
      <c r="O1" s="14"/>
      <c r="P1" s="15" t="s">
        <v>6</v>
      </c>
      <c r="Q1" s="14"/>
      <c r="R1" s="25" t="s">
        <v>7</v>
      </c>
      <c r="S1" s="14"/>
      <c r="T1" s="25" t="s">
        <v>8</v>
      </c>
    </row>
    <row r="2" spans="1:20" s="13" customFormat="1" ht="12.75" thickTop="1" thickBot="1" x14ac:dyDescent="0.2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3"/>
      <c r="S2" s="2"/>
      <c r="T2" s="24">
        <v>0</v>
      </c>
    </row>
    <row r="3" spans="1:20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10:11 AM
&amp;"Arial,Bold"&amp;8 10/09/19
&amp;"Arial,Bold"&amp;8 Accrual Basis&amp;C&amp;"Arial,Bold"&amp;12 City of Dyer Fire
&amp;"Arial,Bold"&amp;14 Expenses by Vendor Detail
&amp;"Arial,Bold"&amp;10 September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16386" r:id="rId4" name="HEADER"/>
      </mc:Fallback>
    </mc:AlternateContent>
    <mc:AlternateContent xmlns:mc="http://schemas.openxmlformats.org/markup-compatibility/2006">
      <mc:Choice Requires="x14">
        <control shapeId="1638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16385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16DE4-390E-4F5C-B6EC-AD2B9A1F01D1}">
  <sheetPr codeName="Sheet4"/>
  <dimension ref="A1:F2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31.42578125" style="22" customWidth="1"/>
    <col min="6" max="6" width="8.710937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64</v>
      </c>
    </row>
    <row r="2" spans="1:6" ht="15.75" thickTop="1" x14ac:dyDescent="0.25">
      <c r="A2" s="2" t="s">
        <v>65</v>
      </c>
      <c r="B2" s="2"/>
      <c r="C2" s="2"/>
      <c r="D2" s="2"/>
      <c r="E2" s="2"/>
      <c r="F2" s="9"/>
    </row>
    <row r="3" spans="1:6" x14ac:dyDescent="0.25">
      <c r="A3" s="2"/>
      <c r="B3" s="2" t="s">
        <v>66</v>
      </c>
      <c r="C3" s="2"/>
      <c r="D3" s="2"/>
      <c r="E3" s="2"/>
      <c r="F3" s="9"/>
    </row>
    <row r="4" spans="1:6" x14ac:dyDescent="0.25">
      <c r="A4" s="2"/>
      <c r="B4" s="2"/>
      <c r="C4" s="2" t="s">
        <v>67</v>
      </c>
      <c r="D4" s="2"/>
      <c r="E4" s="2"/>
      <c r="F4" s="9"/>
    </row>
    <row r="5" spans="1:6" x14ac:dyDescent="0.25">
      <c r="A5" s="2"/>
      <c r="B5" s="2"/>
      <c r="C5" s="2"/>
      <c r="D5" s="2" t="s">
        <v>139</v>
      </c>
      <c r="E5" s="2"/>
      <c r="F5" s="9"/>
    </row>
    <row r="6" spans="1:6" x14ac:dyDescent="0.25">
      <c r="A6" s="2"/>
      <c r="B6" s="2"/>
      <c r="C6" s="2"/>
      <c r="D6" s="2"/>
      <c r="E6" s="2" t="s">
        <v>140</v>
      </c>
      <c r="F6" s="9">
        <v>33.74</v>
      </c>
    </row>
    <row r="7" spans="1:6" x14ac:dyDescent="0.25">
      <c r="A7" s="2"/>
      <c r="B7" s="2"/>
      <c r="C7" s="2"/>
      <c r="D7" s="2"/>
      <c r="E7" s="2" t="s">
        <v>141</v>
      </c>
      <c r="F7" s="9">
        <v>234.47</v>
      </c>
    </row>
    <row r="8" spans="1:6" x14ac:dyDescent="0.25">
      <c r="A8" s="2"/>
      <c r="B8" s="2"/>
      <c r="C8" s="2"/>
      <c r="D8" s="2"/>
      <c r="E8" s="2" t="s">
        <v>142</v>
      </c>
      <c r="F8" s="9">
        <v>-612.21</v>
      </c>
    </row>
    <row r="9" spans="1:6" x14ac:dyDescent="0.25">
      <c r="A9" s="2"/>
      <c r="B9" s="2"/>
      <c r="C9" s="2"/>
      <c r="D9" s="2"/>
      <c r="E9" s="2" t="s">
        <v>138</v>
      </c>
      <c r="F9" s="9">
        <v>3017.28</v>
      </c>
    </row>
    <row r="10" spans="1:6" x14ac:dyDescent="0.25">
      <c r="A10" s="2"/>
      <c r="B10" s="2"/>
      <c r="C10" s="2"/>
      <c r="D10" s="2"/>
      <c r="E10" s="2" t="s">
        <v>143</v>
      </c>
      <c r="F10" s="9">
        <v>127.53</v>
      </c>
    </row>
    <row r="11" spans="1:6" x14ac:dyDescent="0.25">
      <c r="A11" s="2"/>
      <c r="B11" s="2"/>
      <c r="C11" s="2"/>
      <c r="D11" s="2"/>
      <c r="E11" s="2" t="s">
        <v>144</v>
      </c>
      <c r="F11" s="9">
        <v>-465</v>
      </c>
    </row>
    <row r="12" spans="1:6" x14ac:dyDescent="0.25">
      <c r="A12" s="2"/>
      <c r="B12" s="2"/>
      <c r="C12" s="2"/>
      <c r="D12" s="2"/>
      <c r="E12" s="2" t="s">
        <v>145</v>
      </c>
      <c r="F12" s="9">
        <v>3197.58</v>
      </c>
    </row>
    <row r="13" spans="1:6" ht="15.75" thickBot="1" x14ac:dyDescent="0.3">
      <c r="A13" s="2"/>
      <c r="B13" s="2"/>
      <c r="C13" s="2"/>
      <c r="D13" s="2"/>
      <c r="E13" s="2" t="s">
        <v>146</v>
      </c>
      <c r="F13" s="10">
        <v>-5431.74</v>
      </c>
    </row>
    <row r="14" spans="1:6" ht="15.75" thickBot="1" x14ac:dyDescent="0.3">
      <c r="A14" s="2"/>
      <c r="B14" s="2"/>
      <c r="C14" s="2"/>
      <c r="D14" s="2" t="s">
        <v>147</v>
      </c>
      <c r="E14" s="2"/>
      <c r="F14" s="11">
        <f>ROUND(SUM(F5:F13),5)</f>
        <v>101.65</v>
      </c>
    </row>
    <row r="15" spans="1:6" ht="15.75" thickBot="1" x14ac:dyDescent="0.3">
      <c r="A15" s="2"/>
      <c r="B15" s="2"/>
      <c r="C15" s="2" t="s">
        <v>70</v>
      </c>
      <c r="D15" s="2"/>
      <c r="E15" s="2"/>
      <c r="F15" s="11">
        <f>ROUND(F4+F14,5)</f>
        <v>101.65</v>
      </c>
    </row>
    <row r="16" spans="1:6" ht="15.75" thickBot="1" x14ac:dyDescent="0.3">
      <c r="A16" s="2"/>
      <c r="B16" s="2" t="s">
        <v>71</v>
      </c>
      <c r="C16" s="2"/>
      <c r="D16" s="2"/>
      <c r="E16" s="2"/>
      <c r="F16" s="11">
        <f>ROUND(F3+F15,5)</f>
        <v>101.65</v>
      </c>
    </row>
    <row r="17" spans="1:6" s="13" customFormat="1" ht="12" thickBot="1" x14ac:dyDescent="0.25">
      <c r="A17" s="2" t="s">
        <v>72</v>
      </c>
      <c r="B17" s="2"/>
      <c r="C17" s="2"/>
      <c r="D17" s="2"/>
      <c r="E17" s="2"/>
      <c r="F17" s="12">
        <f>ROUND(F2+F16,5)</f>
        <v>101.65</v>
      </c>
    </row>
    <row r="18" spans="1:6" ht="15.75" thickTop="1" x14ac:dyDescent="0.25">
      <c r="A18" s="2" t="s">
        <v>73</v>
      </c>
      <c r="B18" s="2"/>
      <c r="C18" s="2"/>
      <c r="D18" s="2"/>
      <c r="E18" s="2"/>
      <c r="F18" s="9"/>
    </row>
    <row r="19" spans="1:6" x14ac:dyDescent="0.25">
      <c r="A19" s="2"/>
      <c r="B19" s="2" t="s">
        <v>84</v>
      </c>
      <c r="C19" s="2"/>
      <c r="D19" s="2"/>
      <c r="E19" s="2"/>
      <c r="F19" s="9"/>
    </row>
    <row r="20" spans="1:6" x14ac:dyDescent="0.25">
      <c r="A20" s="2"/>
      <c r="B20" s="2"/>
      <c r="C20" s="2" t="s">
        <v>85</v>
      </c>
      <c r="D20" s="2"/>
      <c r="E20" s="2"/>
      <c r="F20" s="9">
        <v>20708.87</v>
      </c>
    </row>
    <row r="21" spans="1:6" x14ac:dyDescent="0.25">
      <c r="A21" s="2"/>
      <c r="B21" s="2"/>
      <c r="C21" s="2" t="s">
        <v>86</v>
      </c>
      <c r="D21" s="2"/>
      <c r="E21" s="2"/>
      <c r="F21" s="9">
        <v>-16506.21</v>
      </c>
    </row>
    <row r="22" spans="1:6" ht="15.75" thickBot="1" x14ac:dyDescent="0.3">
      <c r="A22" s="2"/>
      <c r="B22" s="2"/>
      <c r="C22" s="2" t="s">
        <v>87</v>
      </c>
      <c r="D22" s="2"/>
      <c r="E22" s="2"/>
      <c r="F22" s="10">
        <v>-4101.01</v>
      </c>
    </row>
    <row r="23" spans="1:6" ht="15.75" thickBot="1" x14ac:dyDescent="0.3">
      <c r="A23" s="2"/>
      <c r="B23" s="2" t="s">
        <v>88</v>
      </c>
      <c r="C23" s="2"/>
      <c r="D23" s="2"/>
      <c r="E23" s="2"/>
      <c r="F23" s="11">
        <f>ROUND(SUM(F19:F22),5)</f>
        <v>101.65</v>
      </c>
    </row>
    <row r="24" spans="1:6" s="13" customFormat="1" ht="12" thickBot="1" x14ac:dyDescent="0.25">
      <c r="A24" s="2" t="s">
        <v>89</v>
      </c>
      <c r="B24" s="2"/>
      <c r="C24" s="2"/>
      <c r="D24" s="2"/>
      <c r="E24" s="2"/>
      <c r="F24" s="12">
        <f>ROUND(F18+F23,5)</f>
        <v>101.65</v>
      </c>
    </row>
    <row r="25" spans="1:6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10:01 AM
&amp;"Arial,Bold"&amp;8 10/09/19
&amp;"Arial,Bold"&amp;8 Accrual Basis&amp;C&amp;"Arial,Bold"&amp;12 City of Dyer Police
&amp;"Arial,Bold"&amp;14 Balance Sheet
&amp;"Arial,Bold"&amp;10 As of September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A23F-2756-4C29-A66C-1FF688941758}">
  <sheetPr codeName="Sheet3"/>
  <dimension ref="A1:U40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0.5703125" style="17" customWidth="1"/>
    <col min="3" max="4" width="2.28515625" style="17" customWidth="1"/>
    <col min="5" max="5" width="5.28515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12.42578125" style="17" bestFit="1" customWidth="1"/>
    <col min="12" max="12" width="2.28515625" style="17" customWidth="1"/>
    <col min="13" max="13" width="18.71093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2.28515625" style="17" bestFit="1" customWidth="1"/>
    <col min="18" max="18" width="2.28515625" style="17" customWidth="1"/>
    <col min="19" max="19" width="7.28515625" style="17" bestFit="1" customWidth="1"/>
    <col min="20" max="20" width="2.28515625" style="17" customWidth="1"/>
    <col min="21" max="21" width="7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11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24</v>
      </c>
      <c r="F3" s="5"/>
      <c r="G3" s="6">
        <v>43721</v>
      </c>
      <c r="H3" s="5"/>
      <c r="I3" s="5" t="s">
        <v>102</v>
      </c>
      <c r="J3" s="5"/>
      <c r="K3" s="5" t="s">
        <v>35</v>
      </c>
      <c r="L3" s="5"/>
      <c r="M3" s="5" t="s">
        <v>129</v>
      </c>
      <c r="N3" s="5"/>
      <c r="O3" s="7"/>
      <c r="P3" s="5"/>
      <c r="Q3" s="5" t="s">
        <v>138</v>
      </c>
      <c r="R3" s="5"/>
      <c r="S3" s="8">
        <v>556.25</v>
      </c>
      <c r="T3" s="5"/>
      <c r="U3" s="8">
        <f>ROUND(U2+S3,5)</f>
        <v>556.25</v>
      </c>
    </row>
    <row r="4" spans="1:21" x14ac:dyDescent="0.25">
      <c r="A4" s="5"/>
      <c r="B4" s="5" t="s">
        <v>12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ROUND(SUM(S2:S3),5)</f>
        <v>556.25</v>
      </c>
      <c r="T4" s="5"/>
      <c r="U4" s="9">
        <f>U3</f>
        <v>556.25</v>
      </c>
    </row>
    <row r="5" spans="1:21" x14ac:dyDescent="0.25">
      <c r="A5" s="2"/>
      <c r="B5" s="2" t="s">
        <v>90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24</v>
      </c>
      <c r="F6" s="5"/>
      <c r="G6" s="6">
        <v>43721</v>
      </c>
      <c r="H6" s="5"/>
      <c r="I6" s="5" t="s">
        <v>103</v>
      </c>
      <c r="J6" s="5"/>
      <c r="K6" s="5" t="s">
        <v>109</v>
      </c>
      <c r="L6" s="5"/>
      <c r="M6" s="5" t="s">
        <v>130</v>
      </c>
      <c r="N6" s="5"/>
      <c r="O6" s="7"/>
      <c r="P6" s="5"/>
      <c r="Q6" s="5" t="s">
        <v>138</v>
      </c>
      <c r="R6" s="5"/>
      <c r="S6" s="8">
        <v>131.69</v>
      </c>
      <c r="T6" s="5"/>
      <c r="U6" s="8">
        <f>ROUND(U5+S6,5)</f>
        <v>131.69</v>
      </c>
    </row>
    <row r="7" spans="1:21" x14ac:dyDescent="0.25">
      <c r="A7" s="5"/>
      <c r="B7" s="5" t="s">
        <v>91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f>ROUND(SUM(S5:S6),5)</f>
        <v>131.69</v>
      </c>
      <c r="T7" s="5"/>
      <c r="U7" s="9">
        <f>U6</f>
        <v>131.69</v>
      </c>
    </row>
    <row r="8" spans="1:21" x14ac:dyDescent="0.25">
      <c r="A8" s="2"/>
      <c r="B8" s="2" t="s">
        <v>92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4"/>
    </row>
    <row r="9" spans="1:21" x14ac:dyDescent="0.25">
      <c r="A9" s="5"/>
      <c r="B9" s="5"/>
      <c r="C9" s="5"/>
      <c r="D9" s="5"/>
      <c r="E9" s="5" t="s">
        <v>24</v>
      </c>
      <c r="F9" s="5"/>
      <c r="G9" s="6">
        <v>43721</v>
      </c>
      <c r="H9" s="5"/>
      <c r="I9" s="5" t="s">
        <v>104</v>
      </c>
      <c r="J9" s="5"/>
      <c r="K9" s="5" t="s">
        <v>110</v>
      </c>
      <c r="L9" s="5"/>
      <c r="M9" s="5" t="s">
        <v>131</v>
      </c>
      <c r="N9" s="5"/>
      <c r="O9" s="7"/>
      <c r="P9" s="5"/>
      <c r="Q9" s="5" t="s">
        <v>138</v>
      </c>
      <c r="R9" s="5"/>
      <c r="S9" s="9">
        <v>351.69</v>
      </c>
      <c r="T9" s="5"/>
      <c r="U9" s="9">
        <f>ROUND(U8+S9,5)</f>
        <v>351.69</v>
      </c>
    </row>
    <row r="10" spans="1:21" ht="15.75" thickBot="1" x14ac:dyDescent="0.3">
      <c r="A10" s="5"/>
      <c r="B10" s="5"/>
      <c r="C10" s="5"/>
      <c r="D10" s="5"/>
      <c r="E10" s="5" t="s">
        <v>24</v>
      </c>
      <c r="F10" s="5"/>
      <c r="G10" s="6">
        <v>43721</v>
      </c>
      <c r="H10" s="5"/>
      <c r="I10" s="5" t="s">
        <v>104</v>
      </c>
      <c r="J10" s="5"/>
      <c r="K10" s="5" t="s">
        <v>110</v>
      </c>
      <c r="L10" s="5"/>
      <c r="M10" s="5" t="s">
        <v>131</v>
      </c>
      <c r="N10" s="5"/>
      <c r="O10" s="7"/>
      <c r="P10" s="5"/>
      <c r="Q10" s="5" t="s">
        <v>138</v>
      </c>
      <c r="R10" s="5"/>
      <c r="S10" s="8">
        <v>454.94</v>
      </c>
      <c r="T10" s="5"/>
      <c r="U10" s="8">
        <f>ROUND(U9+S10,5)</f>
        <v>806.63</v>
      </c>
    </row>
    <row r="11" spans="1:21" x14ac:dyDescent="0.25">
      <c r="A11" s="5"/>
      <c r="B11" s="5" t="s">
        <v>93</v>
      </c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9">
        <f>ROUND(SUM(S8:S10),5)</f>
        <v>806.63</v>
      </c>
      <c r="T11" s="5"/>
      <c r="U11" s="9">
        <f>U10</f>
        <v>806.63</v>
      </c>
    </row>
    <row r="12" spans="1:21" x14ac:dyDescent="0.25">
      <c r="A12" s="2"/>
      <c r="B12" s="2" t="s">
        <v>94</v>
      </c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4"/>
    </row>
    <row r="13" spans="1:21" x14ac:dyDescent="0.25">
      <c r="A13" s="5"/>
      <c r="B13" s="5"/>
      <c r="C13" s="5"/>
      <c r="D13" s="5"/>
      <c r="E13" s="5" t="s">
        <v>24</v>
      </c>
      <c r="F13" s="5"/>
      <c r="G13" s="6">
        <v>43721</v>
      </c>
      <c r="H13" s="5"/>
      <c r="I13" s="5" t="s">
        <v>105</v>
      </c>
      <c r="J13" s="5"/>
      <c r="K13" s="5" t="s">
        <v>111</v>
      </c>
      <c r="L13" s="5"/>
      <c r="M13" s="5" t="s">
        <v>132</v>
      </c>
      <c r="N13" s="5"/>
      <c r="O13" s="7"/>
      <c r="P13" s="5"/>
      <c r="Q13" s="5" t="s">
        <v>138</v>
      </c>
      <c r="R13" s="5"/>
      <c r="S13" s="9">
        <v>29</v>
      </c>
      <c r="T13" s="5"/>
      <c r="U13" s="9">
        <f t="shared" ref="U13:U28" si="0">ROUND(U12+S13,5)</f>
        <v>29</v>
      </c>
    </row>
    <row r="14" spans="1:21" x14ac:dyDescent="0.25">
      <c r="A14" s="5"/>
      <c r="B14" s="5"/>
      <c r="C14" s="5"/>
      <c r="D14" s="5"/>
      <c r="E14" s="5" t="s">
        <v>24</v>
      </c>
      <c r="F14" s="5"/>
      <c r="G14" s="6">
        <v>43721</v>
      </c>
      <c r="H14" s="5"/>
      <c r="I14" s="5" t="s">
        <v>105</v>
      </c>
      <c r="J14" s="5"/>
      <c r="K14" s="5" t="s">
        <v>112</v>
      </c>
      <c r="L14" s="5"/>
      <c r="M14" s="5" t="s">
        <v>133</v>
      </c>
      <c r="N14" s="5"/>
      <c r="O14" s="7"/>
      <c r="P14" s="5"/>
      <c r="Q14" s="5" t="s">
        <v>138</v>
      </c>
      <c r="R14" s="5"/>
      <c r="S14" s="9">
        <v>32.78</v>
      </c>
      <c r="T14" s="5"/>
      <c r="U14" s="9">
        <f t="shared" si="0"/>
        <v>61.78</v>
      </c>
    </row>
    <row r="15" spans="1:21" x14ac:dyDescent="0.25">
      <c r="A15" s="5"/>
      <c r="B15" s="5"/>
      <c r="C15" s="5"/>
      <c r="D15" s="5"/>
      <c r="E15" s="5" t="s">
        <v>24</v>
      </c>
      <c r="F15" s="5"/>
      <c r="G15" s="6">
        <v>43721</v>
      </c>
      <c r="H15" s="5"/>
      <c r="I15" s="5" t="s">
        <v>105</v>
      </c>
      <c r="J15" s="5"/>
      <c r="K15" s="5" t="s">
        <v>113</v>
      </c>
      <c r="L15" s="5"/>
      <c r="M15" s="5" t="s">
        <v>132</v>
      </c>
      <c r="N15" s="5"/>
      <c r="O15" s="7"/>
      <c r="P15" s="5"/>
      <c r="Q15" s="5" t="s">
        <v>138</v>
      </c>
      <c r="R15" s="5"/>
      <c r="S15" s="9">
        <v>31.18</v>
      </c>
      <c r="T15" s="5"/>
      <c r="U15" s="9">
        <f t="shared" si="0"/>
        <v>92.96</v>
      </c>
    </row>
    <row r="16" spans="1:21" x14ac:dyDescent="0.25">
      <c r="A16" s="5"/>
      <c r="B16" s="5"/>
      <c r="C16" s="5"/>
      <c r="D16" s="5"/>
      <c r="E16" s="5" t="s">
        <v>24</v>
      </c>
      <c r="F16" s="5"/>
      <c r="G16" s="6">
        <v>43721</v>
      </c>
      <c r="H16" s="5"/>
      <c r="I16" s="5" t="s">
        <v>105</v>
      </c>
      <c r="J16" s="5"/>
      <c r="K16" s="5" t="s">
        <v>114</v>
      </c>
      <c r="L16" s="5"/>
      <c r="M16" s="5" t="s">
        <v>133</v>
      </c>
      <c r="N16" s="5"/>
      <c r="O16" s="7"/>
      <c r="P16" s="5"/>
      <c r="Q16" s="5" t="s">
        <v>138</v>
      </c>
      <c r="R16" s="5"/>
      <c r="S16" s="9">
        <v>30</v>
      </c>
      <c r="T16" s="5"/>
      <c r="U16" s="9">
        <f t="shared" si="0"/>
        <v>122.96</v>
      </c>
    </row>
    <row r="17" spans="1:21" x14ac:dyDescent="0.25">
      <c r="A17" s="5"/>
      <c r="B17" s="5"/>
      <c r="C17" s="5"/>
      <c r="D17" s="5"/>
      <c r="E17" s="5" t="s">
        <v>24</v>
      </c>
      <c r="F17" s="5"/>
      <c r="G17" s="6">
        <v>43721</v>
      </c>
      <c r="H17" s="5"/>
      <c r="I17" s="5" t="s">
        <v>105</v>
      </c>
      <c r="J17" s="5"/>
      <c r="K17" s="5" t="s">
        <v>115</v>
      </c>
      <c r="L17" s="5"/>
      <c r="M17" s="5" t="s">
        <v>133</v>
      </c>
      <c r="N17" s="5"/>
      <c r="O17" s="7"/>
      <c r="P17" s="5"/>
      <c r="Q17" s="5" t="s">
        <v>138</v>
      </c>
      <c r="R17" s="5"/>
      <c r="S17" s="9">
        <v>26.9</v>
      </c>
      <c r="T17" s="5"/>
      <c r="U17" s="9">
        <f t="shared" si="0"/>
        <v>149.86000000000001</v>
      </c>
    </row>
    <row r="18" spans="1:21" x14ac:dyDescent="0.25">
      <c r="A18" s="5"/>
      <c r="B18" s="5"/>
      <c r="C18" s="5"/>
      <c r="D18" s="5"/>
      <c r="E18" s="5" t="s">
        <v>24</v>
      </c>
      <c r="F18" s="5"/>
      <c r="G18" s="6">
        <v>43721</v>
      </c>
      <c r="H18" s="5"/>
      <c r="I18" s="5" t="s">
        <v>105</v>
      </c>
      <c r="J18" s="5"/>
      <c r="K18" s="5" t="s">
        <v>116</v>
      </c>
      <c r="L18" s="5"/>
      <c r="M18" s="5" t="s">
        <v>133</v>
      </c>
      <c r="N18" s="5"/>
      <c r="O18" s="7"/>
      <c r="P18" s="5"/>
      <c r="Q18" s="5" t="s">
        <v>138</v>
      </c>
      <c r="R18" s="5"/>
      <c r="S18" s="9">
        <v>23.05</v>
      </c>
      <c r="T18" s="5"/>
      <c r="U18" s="9">
        <f t="shared" si="0"/>
        <v>172.91</v>
      </c>
    </row>
    <row r="19" spans="1:21" x14ac:dyDescent="0.25">
      <c r="A19" s="5"/>
      <c r="B19" s="5"/>
      <c r="C19" s="5"/>
      <c r="D19" s="5"/>
      <c r="E19" s="5" t="s">
        <v>24</v>
      </c>
      <c r="F19" s="5"/>
      <c r="G19" s="6">
        <v>43721</v>
      </c>
      <c r="H19" s="5"/>
      <c r="I19" s="5" t="s">
        <v>105</v>
      </c>
      <c r="J19" s="5"/>
      <c r="K19" s="5" t="s">
        <v>117</v>
      </c>
      <c r="L19" s="5"/>
      <c r="M19" s="5" t="s">
        <v>134</v>
      </c>
      <c r="N19" s="5"/>
      <c r="O19" s="7"/>
      <c r="P19" s="5"/>
      <c r="Q19" s="5" t="s">
        <v>138</v>
      </c>
      <c r="R19" s="5"/>
      <c r="S19" s="9">
        <v>38</v>
      </c>
      <c r="T19" s="5"/>
      <c r="U19" s="9">
        <f t="shared" si="0"/>
        <v>210.91</v>
      </c>
    </row>
    <row r="20" spans="1:21" x14ac:dyDescent="0.25">
      <c r="A20" s="5"/>
      <c r="B20" s="5"/>
      <c r="C20" s="5"/>
      <c r="D20" s="5"/>
      <c r="E20" s="5" t="s">
        <v>24</v>
      </c>
      <c r="F20" s="5"/>
      <c r="G20" s="6">
        <v>43721</v>
      </c>
      <c r="H20" s="5"/>
      <c r="I20" s="5" t="s">
        <v>105</v>
      </c>
      <c r="J20" s="5"/>
      <c r="K20" s="5" t="s">
        <v>118</v>
      </c>
      <c r="L20" s="5"/>
      <c r="M20" s="5" t="s">
        <v>134</v>
      </c>
      <c r="N20" s="5"/>
      <c r="O20" s="7"/>
      <c r="P20" s="5"/>
      <c r="Q20" s="5" t="s">
        <v>138</v>
      </c>
      <c r="R20" s="5"/>
      <c r="S20" s="9">
        <v>42</v>
      </c>
      <c r="T20" s="5"/>
      <c r="U20" s="9">
        <f t="shared" si="0"/>
        <v>252.91</v>
      </c>
    </row>
    <row r="21" spans="1:21" x14ac:dyDescent="0.25">
      <c r="A21" s="5"/>
      <c r="B21" s="5"/>
      <c r="C21" s="5"/>
      <c r="D21" s="5"/>
      <c r="E21" s="5" t="s">
        <v>24</v>
      </c>
      <c r="F21" s="5"/>
      <c r="G21" s="6">
        <v>43721</v>
      </c>
      <c r="H21" s="5"/>
      <c r="I21" s="5" t="s">
        <v>105</v>
      </c>
      <c r="J21" s="5"/>
      <c r="K21" s="5" t="s">
        <v>119</v>
      </c>
      <c r="L21" s="5"/>
      <c r="M21" s="5" t="s">
        <v>133</v>
      </c>
      <c r="N21" s="5"/>
      <c r="O21" s="7"/>
      <c r="P21" s="5"/>
      <c r="Q21" s="5" t="s">
        <v>138</v>
      </c>
      <c r="R21" s="5"/>
      <c r="S21" s="9">
        <v>30.08</v>
      </c>
      <c r="T21" s="5"/>
      <c r="U21" s="9">
        <f t="shared" si="0"/>
        <v>282.99</v>
      </c>
    </row>
    <row r="22" spans="1:21" x14ac:dyDescent="0.25">
      <c r="A22" s="5"/>
      <c r="B22" s="5"/>
      <c r="C22" s="5"/>
      <c r="D22" s="5"/>
      <c r="E22" s="5" t="s">
        <v>24</v>
      </c>
      <c r="F22" s="5"/>
      <c r="G22" s="6">
        <v>43721</v>
      </c>
      <c r="H22" s="5"/>
      <c r="I22" s="5" t="s">
        <v>105</v>
      </c>
      <c r="J22" s="5"/>
      <c r="K22" s="5" t="s">
        <v>120</v>
      </c>
      <c r="L22" s="5"/>
      <c r="M22" s="5" t="s">
        <v>134</v>
      </c>
      <c r="N22" s="5"/>
      <c r="O22" s="7"/>
      <c r="P22" s="5"/>
      <c r="Q22" s="5" t="s">
        <v>138</v>
      </c>
      <c r="R22" s="5"/>
      <c r="S22" s="9">
        <v>34</v>
      </c>
      <c r="T22" s="5"/>
      <c r="U22" s="9">
        <f t="shared" si="0"/>
        <v>316.99</v>
      </c>
    </row>
    <row r="23" spans="1:21" x14ac:dyDescent="0.25">
      <c r="A23" s="5"/>
      <c r="B23" s="5"/>
      <c r="C23" s="5"/>
      <c r="D23" s="5"/>
      <c r="E23" s="5" t="s">
        <v>24</v>
      </c>
      <c r="F23" s="5"/>
      <c r="G23" s="6">
        <v>43721</v>
      </c>
      <c r="H23" s="5"/>
      <c r="I23" s="5" t="s">
        <v>105</v>
      </c>
      <c r="J23" s="5"/>
      <c r="K23" s="5" t="s">
        <v>121</v>
      </c>
      <c r="L23" s="5"/>
      <c r="M23" s="5" t="s">
        <v>134</v>
      </c>
      <c r="N23" s="5"/>
      <c r="O23" s="7"/>
      <c r="P23" s="5"/>
      <c r="Q23" s="5" t="s">
        <v>138</v>
      </c>
      <c r="R23" s="5"/>
      <c r="S23" s="9">
        <v>35</v>
      </c>
      <c r="T23" s="5"/>
      <c r="U23" s="9">
        <f t="shared" si="0"/>
        <v>351.99</v>
      </c>
    </row>
    <row r="24" spans="1:21" x14ac:dyDescent="0.25">
      <c r="A24" s="5"/>
      <c r="B24" s="5"/>
      <c r="C24" s="5"/>
      <c r="D24" s="5"/>
      <c r="E24" s="5" t="s">
        <v>24</v>
      </c>
      <c r="F24" s="5"/>
      <c r="G24" s="6">
        <v>43721</v>
      </c>
      <c r="H24" s="5"/>
      <c r="I24" s="5" t="s">
        <v>105</v>
      </c>
      <c r="J24" s="5"/>
      <c r="K24" s="5" t="s">
        <v>122</v>
      </c>
      <c r="L24" s="5"/>
      <c r="M24" s="5" t="s">
        <v>133</v>
      </c>
      <c r="N24" s="5"/>
      <c r="O24" s="7"/>
      <c r="P24" s="5"/>
      <c r="Q24" s="5" t="s">
        <v>138</v>
      </c>
      <c r="R24" s="5"/>
      <c r="S24" s="9">
        <v>41.08</v>
      </c>
      <c r="T24" s="5"/>
      <c r="U24" s="9">
        <f t="shared" si="0"/>
        <v>393.07</v>
      </c>
    </row>
    <row r="25" spans="1:21" x14ac:dyDescent="0.25">
      <c r="A25" s="5"/>
      <c r="B25" s="5"/>
      <c r="C25" s="5"/>
      <c r="D25" s="5"/>
      <c r="E25" s="5" t="s">
        <v>24</v>
      </c>
      <c r="F25" s="5"/>
      <c r="G25" s="6">
        <v>43721</v>
      </c>
      <c r="H25" s="5"/>
      <c r="I25" s="5" t="s">
        <v>105</v>
      </c>
      <c r="J25" s="5"/>
      <c r="K25" s="5" t="s">
        <v>123</v>
      </c>
      <c r="L25" s="5"/>
      <c r="M25" s="5" t="s">
        <v>134</v>
      </c>
      <c r="N25" s="5"/>
      <c r="O25" s="7"/>
      <c r="P25" s="5"/>
      <c r="Q25" s="5" t="s">
        <v>138</v>
      </c>
      <c r="R25" s="5"/>
      <c r="S25" s="9">
        <v>38</v>
      </c>
      <c r="T25" s="5"/>
      <c r="U25" s="9">
        <f t="shared" si="0"/>
        <v>431.07</v>
      </c>
    </row>
    <row r="26" spans="1:21" x14ac:dyDescent="0.25">
      <c r="A26" s="5"/>
      <c r="B26" s="5"/>
      <c r="C26" s="5"/>
      <c r="D26" s="5"/>
      <c r="E26" s="5" t="s">
        <v>24</v>
      </c>
      <c r="F26" s="5"/>
      <c r="G26" s="6">
        <v>43721</v>
      </c>
      <c r="H26" s="5"/>
      <c r="I26" s="5" t="s">
        <v>105</v>
      </c>
      <c r="J26" s="5"/>
      <c r="K26" s="5" t="s">
        <v>124</v>
      </c>
      <c r="L26" s="5"/>
      <c r="M26" s="5" t="s">
        <v>133</v>
      </c>
      <c r="N26" s="5"/>
      <c r="O26" s="7"/>
      <c r="P26" s="5"/>
      <c r="Q26" s="5" t="s">
        <v>138</v>
      </c>
      <c r="R26" s="5"/>
      <c r="S26" s="9">
        <v>34.19</v>
      </c>
      <c r="T26" s="5"/>
      <c r="U26" s="9">
        <f t="shared" si="0"/>
        <v>465.26</v>
      </c>
    </row>
    <row r="27" spans="1:21" x14ac:dyDescent="0.25">
      <c r="A27" s="5"/>
      <c r="B27" s="5"/>
      <c r="C27" s="5"/>
      <c r="D27" s="5"/>
      <c r="E27" s="5" t="s">
        <v>24</v>
      </c>
      <c r="F27" s="5"/>
      <c r="G27" s="6">
        <v>43721</v>
      </c>
      <c r="H27" s="5"/>
      <c r="I27" s="5" t="s">
        <v>105</v>
      </c>
      <c r="J27" s="5"/>
      <c r="K27" s="5" t="s">
        <v>125</v>
      </c>
      <c r="L27" s="5"/>
      <c r="M27" s="5" t="s">
        <v>134</v>
      </c>
      <c r="N27" s="5"/>
      <c r="O27" s="7"/>
      <c r="P27" s="5"/>
      <c r="Q27" s="5" t="s">
        <v>138</v>
      </c>
      <c r="R27" s="5"/>
      <c r="S27" s="9">
        <v>32</v>
      </c>
      <c r="T27" s="5"/>
      <c r="U27" s="9">
        <f t="shared" si="0"/>
        <v>497.26</v>
      </c>
    </row>
    <row r="28" spans="1:21" ht="15.75" thickBot="1" x14ac:dyDescent="0.3">
      <c r="A28" s="5"/>
      <c r="B28" s="5"/>
      <c r="C28" s="5"/>
      <c r="D28" s="5"/>
      <c r="E28" s="5" t="s">
        <v>24</v>
      </c>
      <c r="F28" s="5"/>
      <c r="G28" s="6">
        <v>43721</v>
      </c>
      <c r="H28" s="5"/>
      <c r="I28" s="5" t="s">
        <v>105</v>
      </c>
      <c r="J28" s="5"/>
      <c r="K28" s="5" t="s">
        <v>126</v>
      </c>
      <c r="L28" s="5"/>
      <c r="M28" s="5" t="s">
        <v>134</v>
      </c>
      <c r="N28" s="5"/>
      <c r="O28" s="7"/>
      <c r="P28" s="5"/>
      <c r="Q28" s="5" t="s">
        <v>138</v>
      </c>
      <c r="R28" s="5"/>
      <c r="S28" s="8">
        <v>31.94</v>
      </c>
      <c r="T28" s="5"/>
      <c r="U28" s="8">
        <f t="shared" si="0"/>
        <v>529.20000000000005</v>
      </c>
    </row>
    <row r="29" spans="1:21" x14ac:dyDescent="0.25">
      <c r="A29" s="5"/>
      <c r="B29" s="5" t="s">
        <v>95</v>
      </c>
      <c r="C29" s="5"/>
      <c r="D29" s="5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9">
        <f>ROUND(SUM(S12:S28),5)</f>
        <v>529.20000000000005</v>
      </c>
      <c r="T29" s="5"/>
      <c r="U29" s="9">
        <f>U28</f>
        <v>529.20000000000005</v>
      </c>
    </row>
    <row r="30" spans="1:21" x14ac:dyDescent="0.25">
      <c r="A30" s="2"/>
      <c r="B30" s="2" t="s">
        <v>96</v>
      </c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2"/>
      <c r="U30" s="4"/>
    </row>
    <row r="31" spans="1:21" ht="15.75" thickBot="1" x14ac:dyDescent="0.3">
      <c r="A31" s="1"/>
      <c r="B31" s="1"/>
      <c r="C31" s="5"/>
      <c r="D31" s="5"/>
      <c r="E31" s="5" t="s">
        <v>24</v>
      </c>
      <c r="F31" s="5"/>
      <c r="G31" s="6">
        <v>43721</v>
      </c>
      <c r="H31" s="5"/>
      <c r="I31" s="5" t="s">
        <v>106</v>
      </c>
      <c r="J31" s="5"/>
      <c r="K31" s="5" t="s">
        <v>35</v>
      </c>
      <c r="L31" s="5"/>
      <c r="M31" s="5" t="s">
        <v>135</v>
      </c>
      <c r="N31" s="5"/>
      <c r="O31" s="7"/>
      <c r="P31" s="5"/>
      <c r="Q31" s="5" t="s">
        <v>138</v>
      </c>
      <c r="R31" s="5"/>
      <c r="S31" s="8">
        <v>338.21</v>
      </c>
      <c r="T31" s="5"/>
      <c r="U31" s="8">
        <f>ROUND(U30+S31,5)</f>
        <v>338.21</v>
      </c>
    </row>
    <row r="32" spans="1:21" x14ac:dyDescent="0.25">
      <c r="A32" s="5"/>
      <c r="B32" s="5" t="s">
        <v>97</v>
      </c>
      <c r="C32" s="5"/>
      <c r="D32" s="5"/>
      <c r="E32" s="5"/>
      <c r="F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9">
        <f>ROUND(SUM(S30:S31),5)</f>
        <v>338.21</v>
      </c>
      <c r="T32" s="5"/>
      <c r="U32" s="9">
        <f>U31</f>
        <v>338.21</v>
      </c>
    </row>
    <row r="33" spans="1:21" x14ac:dyDescent="0.25">
      <c r="A33" s="2"/>
      <c r="B33" s="2" t="s">
        <v>98</v>
      </c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2"/>
      <c r="U33" s="4"/>
    </row>
    <row r="34" spans="1:21" ht="15.75" thickBot="1" x14ac:dyDescent="0.3">
      <c r="A34" s="1"/>
      <c r="B34" s="1"/>
      <c r="C34" s="5"/>
      <c r="D34" s="5"/>
      <c r="E34" s="5" t="s">
        <v>24</v>
      </c>
      <c r="F34" s="5"/>
      <c r="G34" s="6">
        <v>43721</v>
      </c>
      <c r="H34" s="5"/>
      <c r="I34" s="5" t="s">
        <v>107</v>
      </c>
      <c r="J34" s="5"/>
      <c r="K34" s="5" t="s">
        <v>127</v>
      </c>
      <c r="L34" s="5"/>
      <c r="M34" s="5" t="s">
        <v>136</v>
      </c>
      <c r="N34" s="5"/>
      <c r="O34" s="7"/>
      <c r="P34" s="5"/>
      <c r="Q34" s="5" t="s">
        <v>138</v>
      </c>
      <c r="R34" s="5"/>
      <c r="S34" s="8">
        <v>148.25</v>
      </c>
      <c r="T34" s="5"/>
      <c r="U34" s="8">
        <f>ROUND(U33+S34,5)</f>
        <v>148.25</v>
      </c>
    </row>
    <row r="35" spans="1:21" x14ac:dyDescent="0.25">
      <c r="A35" s="5"/>
      <c r="B35" s="5" t="s">
        <v>99</v>
      </c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>
        <f>ROUND(SUM(S33:S34),5)</f>
        <v>148.25</v>
      </c>
      <c r="T35" s="5"/>
      <c r="U35" s="9">
        <f>U34</f>
        <v>148.25</v>
      </c>
    </row>
    <row r="36" spans="1:21" x14ac:dyDescent="0.25">
      <c r="A36" s="2"/>
      <c r="B36" s="2" t="s">
        <v>100</v>
      </c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2"/>
      <c r="U36" s="4"/>
    </row>
    <row r="37" spans="1:21" ht="15.75" thickBot="1" x14ac:dyDescent="0.3">
      <c r="A37" s="1"/>
      <c r="B37" s="1"/>
      <c r="C37" s="5"/>
      <c r="D37" s="5"/>
      <c r="E37" s="5" t="s">
        <v>24</v>
      </c>
      <c r="F37" s="5"/>
      <c r="G37" s="6">
        <v>43731</v>
      </c>
      <c r="H37" s="5"/>
      <c r="I37" s="5" t="s">
        <v>108</v>
      </c>
      <c r="J37" s="5"/>
      <c r="K37" s="5" t="s">
        <v>128</v>
      </c>
      <c r="L37" s="5"/>
      <c r="M37" s="5" t="s">
        <v>137</v>
      </c>
      <c r="N37" s="5"/>
      <c r="O37" s="7"/>
      <c r="P37" s="5"/>
      <c r="Q37" s="5" t="s">
        <v>139</v>
      </c>
      <c r="R37" s="5"/>
      <c r="S37" s="10">
        <v>213.39</v>
      </c>
      <c r="T37" s="5"/>
      <c r="U37" s="10">
        <f>ROUND(U36+S37,5)</f>
        <v>213.39</v>
      </c>
    </row>
    <row r="38" spans="1:21" ht="15.75" thickBot="1" x14ac:dyDescent="0.3">
      <c r="A38" s="5"/>
      <c r="B38" s="5" t="s">
        <v>101</v>
      </c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1">
        <f>ROUND(SUM(S36:S37),5)</f>
        <v>213.39</v>
      </c>
      <c r="T38" s="5"/>
      <c r="U38" s="11">
        <f>U37</f>
        <v>213.39</v>
      </c>
    </row>
    <row r="39" spans="1:21" s="13" customFormat="1" ht="12" thickBot="1" x14ac:dyDescent="0.25">
      <c r="A39" s="2" t="s">
        <v>23</v>
      </c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2">
        <f>ROUND(S4+S7+S11+S29+S32+S35+S38,5)</f>
        <v>2723.62</v>
      </c>
      <c r="T39" s="2"/>
      <c r="U39" s="12">
        <f>ROUND(U4+U7+U11+U29+U32+U35+U38,5)</f>
        <v>2723.62</v>
      </c>
    </row>
    <row r="40" spans="1:21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9:59 AM
&amp;"Arial,Bold"&amp;8 10/09/19
&amp;"Arial,Bold"&amp;8 Accrual Basis&amp;C&amp;"Arial,Bold"&amp;12 City of Dyer Police
&amp;"Arial,Bold"&amp;14 Expenses by Vendor Detail
&amp;"Arial,Bold"&amp;10 September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B154D-8B1A-4333-ABE6-7C1AB0E5B4F9}">
  <sheetPr codeName="Sheet2"/>
  <dimension ref="A1:G28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22" customWidth="1"/>
    <col min="6" max="6" width="26.140625" style="22" customWidth="1"/>
    <col min="7" max="7" width="8.7109375" style="17" bestFit="1" customWidth="1"/>
  </cols>
  <sheetData>
    <row r="1" spans="1:7" s="16" customFormat="1" ht="15.75" thickBot="1" x14ac:dyDescent="0.3">
      <c r="A1" s="21"/>
      <c r="B1" s="21"/>
      <c r="C1" s="21"/>
      <c r="D1" s="21"/>
      <c r="E1" s="21"/>
      <c r="F1" s="21"/>
      <c r="G1" s="15" t="s">
        <v>64</v>
      </c>
    </row>
    <row r="2" spans="1:7" ht="15.75" thickTop="1" x14ac:dyDescent="0.25">
      <c r="A2" s="2" t="s">
        <v>65</v>
      </c>
      <c r="B2" s="2"/>
      <c r="C2" s="2"/>
      <c r="D2" s="2"/>
      <c r="E2" s="2"/>
      <c r="F2" s="2"/>
      <c r="G2" s="9"/>
    </row>
    <row r="3" spans="1:7" x14ac:dyDescent="0.25">
      <c r="A3" s="2"/>
      <c r="B3" s="2" t="s">
        <v>66</v>
      </c>
      <c r="C3" s="2"/>
      <c r="D3" s="2"/>
      <c r="E3" s="2"/>
      <c r="F3" s="2"/>
      <c r="G3" s="9"/>
    </row>
    <row r="4" spans="1:7" x14ac:dyDescent="0.25">
      <c r="A4" s="2"/>
      <c r="B4" s="2"/>
      <c r="C4" s="2" t="s">
        <v>67</v>
      </c>
      <c r="D4" s="2"/>
      <c r="E4" s="2"/>
      <c r="F4" s="2"/>
      <c r="G4" s="9"/>
    </row>
    <row r="5" spans="1:7" x14ac:dyDescent="0.25">
      <c r="A5" s="2"/>
      <c r="B5" s="2"/>
      <c r="C5" s="2"/>
      <c r="D5" s="2" t="s">
        <v>68</v>
      </c>
      <c r="E5" s="2"/>
      <c r="F5" s="2"/>
      <c r="G5" s="9">
        <v>34394.370000000003</v>
      </c>
    </row>
    <row r="6" spans="1:7" x14ac:dyDescent="0.25">
      <c r="A6" s="2"/>
      <c r="B6" s="2"/>
      <c r="C6" s="2"/>
      <c r="D6" s="2" t="s">
        <v>69</v>
      </c>
      <c r="E6" s="2"/>
      <c r="F6" s="2"/>
      <c r="G6" s="9">
        <v>1516</v>
      </c>
    </row>
    <row r="7" spans="1:7" ht="15.75" thickBot="1" x14ac:dyDescent="0.3">
      <c r="A7" s="2"/>
      <c r="B7" s="2"/>
      <c r="C7" s="2"/>
      <c r="D7" s="2" t="s">
        <v>63</v>
      </c>
      <c r="E7" s="2"/>
      <c r="F7" s="2"/>
      <c r="G7" s="10">
        <v>22537.59</v>
      </c>
    </row>
    <row r="8" spans="1:7" ht="15.75" thickBot="1" x14ac:dyDescent="0.3">
      <c r="A8" s="2"/>
      <c r="B8" s="2"/>
      <c r="C8" s="2" t="s">
        <v>70</v>
      </c>
      <c r="D8" s="2"/>
      <c r="E8" s="2"/>
      <c r="F8" s="2"/>
      <c r="G8" s="11">
        <f>ROUND(SUM(G4:G7),5)</f>
        <v>58447.96</v>
      </c>
    </row>
    <row r="9" spans="1:7" ht="15.75" thickBot="1" x14ac:dyDescent="0.3">
      <c r="A9" s="2"/>
      <c r="B9" s="2" t="s">
        <v>71</v>
      </c>
      <c r="C9" s="2"/>
      <c r="D9" s="2"/>
      <c r="E9" s="2"/>
      <c r="F9" s="2"/>
      <c r="G9" s="11">
        <f>ROUND(G3+G8,5)</f>
        <v>58447.96</v>
      </c>
    </row>
    <row r="10" spans="1:7" s="13" customFormat="1" ht="12" thickBot="1" x14ac:dyDescent="0.25">
      <c r="A10" s="2" t="s">
        <v>72</v>
      </c>
      <c r="B10" s="2"/>
      <c r="C10" s="2"/>
      <c r="D10" s="2"/>
      <c r="E10" s="2"/>
      <c r="F10" s="2"/>
      <c r="G10" s="12">
        <f>ROUND(G2+G9,5)</f>
        <v>58447.96</v>
      </c>
    </row>
    <row r="11" spans="1:7" ht="15.75" thickTop="1" x14ac:dyDescent="0.25">
      <c r="A11" s="2" t="s">
        <v>73</v>
      </c>
      <c r="B11" s="2"/>
      <c r="C11" s="2"/>
      <c r="D11" s="2"/>
      <c r="E11" s="2"/>
      <c r="F11" s="2"/>
      <c r="G11" s="9"/>
    </row>
    <row r="12" spans="1:7" x14ac:dyDescent="0.25">
      <c r="A12" s="2"/>
      <c r="B12" s="2" t="s">
        <v>74</v>
      </c>
      <c r="C12" s="2"/>
      <c r="D12" s="2"/>
      <c r="E12" s="2"/>
      <c r="F12" s="2"/>
      <c r="G12" s="9"/>
    </row>
    <row r="13" spans="1:7" x14ac:dyDescent="0.25">
      <c r="A13" s="2"/>
      <c r="B13" s="2"/>
      <c r="C13" s="2" t="s">
        <v>75</v>
      </c>
      <c r="D13" s="2"/>
      <c r="E13" s="2"/>
      <c r="F13" s="2"/>
      <c r="G13" s="9"/>
    </row>
    <row r="14" spans="1:7" x14ac:dyDescent="0.25">
      <c r="A14" s="2"/>
      <c r="B14" s="2"/>
      <c r="C14" s="2"/>
      <c r="D14" s="2" t="s">
        <v>76</v>
      </c>
      <c r="E14" s="2"/>
      <c r="F14" s="2"/>
      <c r="G14" s="9"/>
    </row>
    <row r="15" spans="1:7" x14ac:dyDescent="0.25">
      <c r="A15" s="2"/>
      <c r="B15" s="2"/>
      <c r="C15" s="2"/>
      <c r="D15" s="2"/>
      <c r="E15" s="2" t="s">
        <v>77</v>
      </c>
      <c r="F15" s="2"/>
      <c r="G15" s="9"/>
    </row>
    <row r="16" spans="1:7" x14ac:dyDescent="0.25">
      <c r="A16" s="2"/>
      <c r="B16" s="2"/>
      <c r="C16" s="2"/>
      <c r="D16" s="2"/>
      <c r="E16" s="2"/>
      <c r="F16" s="2" t="s">
        <v>78</v>
      </c>
      <c r="G16" s="9">
        <v>-10500</v>
      </c>
    </row>
    <row r="17" spans="1:7" ht="15.75" thickBot="1" x14ac:dyDescent="0.3">
      <c r="A17" s="2"/>
      <c r="B17" s="2"/>
      <c r="C17" s="2"/>
      <c r="D17" s="2"/>
      <c r="E17" s="2"/>
      <c r="F17" s="2" t="s">
        <v>79</v>
      </c>
      <c r="G17" s="10">
        <v>73500</v>
      </c>
    </row>
    <row r="18" spans="1:7" ht="15.75" thickBot="1" x14ac:dyDescent="0.3">
      <c r="A18" s="2"/>
      <c r="B18" s="2"/>
      <c r="C18" s="2"/>
      <c r="D18" s="2"/>
      <c r="E18" s="2" t="s">
        <v>80</v>
      </c>
      <c r="F18" s="2"/>
      <c r="G18" s="11">
        <f>ROUND(SUM(G15:G17),5)</f>
        <v>63000</v>
      </c>
    </row>
    <row r="19" spans="1:7" ht="15.75" thickBot="1" x14ac:dyDescent="0.3">
      <c r="A19" s="2"/>
      <c r="B19" s="2"/>
      <c r="C19" s="2"/>
      <c r="D19" s="2" t="s">
        <v>81</v>
      </c>
      <c r="E19" s="2"/>
      <c r="F19" s="2"/>
      <c r="G19" s="11">
        <f>ROUND(G14+G18,5)</f>
        <v>63000</v>
      </c>
    </row>
    <row r="20" spans="1:7" ht="15.75" thickBot="1" x14ac:dyDescent="0.3">
      <c r="A20" s="2"/>
      <c r="B20" s="2"/>
      <c r="C20" s="2" t="s">
        <v>82</v>
      </c>
      <c r="D20" s="2"/>
      <c r="E20" s="2"/>
      <c r="F20" s="2"/>
      <c r="G20" s="20">
        <f>ROUND(G13+G19,5)</f>
        <v>63000</v>
      </c>
    </row>
    <row r="21" spans="1:7" x14ac:dyDescent="0.25">
      <c r="A21" s="2"/>
      <c r="B21" s="2" t="s">
        <v>83</v>
      </c>
      <c r="C21" s="2"/>
      <c r="D21" s="2"/>
      <c r="E21" s="2"/>
      <c r="F21" s="2"/>
      <c r="G21" s="9">
        <f>ROUND(G12+G20,5)</f>
        <v>63000</v>
      </c>
    </row>
    <row r="22" spans="1:7" x14ac:dyDescent="0.25">
      <c r="A22" s="2"/>
      <c r="B22" s="2" t="s">
        <v>84</v>
      </c>
      <c r="C22" s="2"/>
      <c r="D22" s="2"/>
      <c r="E22" s="2"/>
      <c r="F22" s="2"/>
      <c r="G22" s="9"/>
    </row>
    <row r="23" spans="1:7" x14ac:dyDescent="0.25">
      <c r="A23" s="2"/>
      <c r="B23" s="2"/>
      <c r="C23" s="2" t="s">
        <v>85</v>
      </c>
      <c r="D23" s="2"/>
      <c r="E23" s="2"/>
      <c r="F23" s="2"/>
      <c r="G23" s="9">
        <v>63596.47</v>
      </c>
    </row>
    <row r="24" spans="1:7" x14ac:dyDescent="0.25">
      <c r="A24" s="2"/>
      <c r="B24" s="2"/>
      <c r="C24" s="2" t="s">
        <v>86</v>
      </c>
      <c r="D24" s="2"/>
      <c r="E24" s="2"/>
      <c r="F24" s="2"/>
      <c r="G24" s="9">
        <v>-50132.45</v>
      </c>
    </row>
    <row r="25" spans="1:7" ht="15.75" thickBot="1" x14ac:dyDescent="0.3">
      <c r="A25" s="2"/>
      <c r="B25" s="2"/>
      <c r="C25" s="2" t="s">
        <v>87</v>
      </c>
      <c r="D25" s="2"/>
      <c r="E25" s="2"/>
      <c r="F25" s="2"/>
      <c r="G25" s="10">
        <v>-18016.060000000001</v>
      </c>
    </row>
    <row r="26" spans="1:7" ht="15.75" thickBot="1" x14ac:dyDescent="0.3">
      <c r="A26" s="2"/>
      <c r="B26" s="2" t="s">
        <v>88</v>
      </c>
      <c r="C26" s="2"/>
      <c r="D26" s="2"/>
      <c r="E26" s="2"/>
      <c r="F26" s="2"/>
      <c r="G26" s="11">
        <f>ROUND(SUM(G22:G25),5)</f>
        <v>-4552.04</v>
      </c>
    </row>
    <row r="27" spans="1:7" s="13" customFormat="1" ht="12" thickBot="1" x14ac:dyDescent="0.25">
      <c r="A27" s="2" t="s">
        <v>89</v>
      </c>
      <c r="B27" s="2"/>
      <c r="C27" s="2"/>
      <c r="D27" s="2"/>
      <c r="E27" s="2"/>
      <c r="F27" s="2"/>
      <c r="G27" s="12">
        <f>ROUND(G11+G21+G26,5)</f>
        <v>58447.96</v>
      </c>
    </row>
    <row r="28" spans="1:7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9:56 AM
&amp;"Arial,Bold"&amp;8 10/09/19
&amp;"Arial,Bold"&amp;8 Accrual Basis&amp;C&amp;"Arial,Bold"&amp;12 City of Dyer Street
&amp;"Arial,Bold"&amp;14 Balance Sheet
&amp;"Arial,Bold"&amp;10 As of September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F1DC-BDE3-428F-BEBC-B393D9D563B0}">
  <sheetPr codeName="Sheet1"/>
  <dimension ref="A1:U34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31" style="17" customWidth="1"/>
    <col min="3" max="4" width="2.28515625" style="17" customWidth="1"/>
    <col min="5" max="5" width="6.140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9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22.570312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17.42578125" style="17" bestFit="1" customWidth="1"/>
    <col min="18" max="18" width="2.28515625" style="17" customWidth="1"/>
    <col min="19" max="19" width="7.5703125" style="17" bestFit="1" customWidth="1"/>
    <col min="20" max="20" width="2.28515625" style="17" customWidth="1"/>
    <col min="21" max="21" width="7.570312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9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24</v>
      </c>
      <c r="F3" s="5"/>
      <c r="G3" s="6">
        <v>43731</v>
      </c>
      <c r="H3" s="5"/>
      <c r="I3" s="5" t="s">
        <v>26</v>
      </c>
      <c r="J3" s="5"/>
      <c r="K3" s="5"/>
      <c r="L3" s="5"/>
      <c r="M3" s="5" t="s">
        <v>51</v>
      </c>
      <c r="N3" s="5"/>
      <c r="O3" s="7"/>
      <c r="P3" s="5"/>
      <c r="Q3" s="5" t="s">
        <v>63</v>
      </c>
      <c r="R3" s="5"/>
      <c r="S3" s="8">
        <v>41.62</v>
      </c>
      <c r="T3" s="5"/>
      <c r="U3" s="8">
        <f>ROUND(U2+S3,5)</f>
        <v>41.62</v>
      </c>
    </row>
    <row r="4" spans="1:21" x14ac:dyDescent="0.25">
      <c r="A4" s="5"/>
      <c r="B4" s="5" t="s">
        <v>10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f>ROUND(SUM(S2:S3),5)</f>
        <v>41.62</v>
      </c>
      <c r="T4" s="5"/>
      <c r="U4" s="9">
        <f>U3</f>
        <v>41.62</v>
      </c>
    </row>
    <row r="5" spans="1:21" x14ac:dyDescent="0.25">
      <c r="A5" s="2"/>
      <c r="B5" s="2" t="s">
        <v>11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24</v>
      </c>
      <c r="F6" s="5"/>
      <c r="G6" s="6">
        <v>43732</v>
      </c>
      <c r="H6" s="5"/>
      <c r="I6" s="5" t="s">
        <v>27</v>
      </c>
      <c r="J6" s="5"/>
      <c r="K6" s="5" t="s">
        <v>35</v>
      </c>
      <c r="L6" s="5"/>
      <c r="M6" s="5" t="s">
        <v>52</v>
      </c>
      <c r="N6" s="5"/>
      <c r="O6" s="7"/>
      <c r="P6" s="5"/>
      <c r="Q6" s="5" t="s">
        <v>63</v>
      </c>
      <c r="R6" s="5"/>
      <c r="S6" s="8">
        <v>156.25</v>
      </c>
      <c r="T6" s="5"/>
      <c r="U6" s="8">
        <f>ROUND(U5+S6,5)</f>
        <v>156.25</v>
      </c>
    </row>
    <row r="7" spans="1:21" x14ac:dyDescent="0.25">
      <c r="A7" s="5"/>
      <c r="B7" s="5" t="s">
        <v>12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f>ROUND(SUM(S5:S6),5)</f>
        <v>156.25</v>
      </c>
      <c r="T7" s="5"/>
      <c r="U7" s="9">
        <f>U6</f>
        <v>156.25</v>
      </c>
    </row>
    <row r="8" spans="1:21" x14ac:dyDescent="0.25">
      <c r="A8" s="2"/>
      <c r="B8" s="2" t="s">
        <v>13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4"/>
    </row>
    <row r="9" spans="1:21" x14ac:dyDescent="0.25">
      <c r="A9" s="5"/>
      <c r="B9" s="5"/>
      <c r="C9" s="5"/>
      <c r="D9" s="5"/>
      <c r="E9" s="5" t="s">
        <v>24</v>
      </c>
      <c r="F9" s="5"/>
      <c r="G9" s="6">
        <v>43731</v>
      </c>
      <c r="H9" s="5"/>
      <c r="I9" s="5" t="s">
        <v>28</v>
      </c>
      <c r="J9" s="5"/>
      <c r="K9" s="5" t="s">
        <v>36</v>
      </c>
      <c r="L9" s="5"/>
      <c r="M9" s="5" t="s">
        <v>53</v>
      </c>
      <c r="N9" s="5"/>
      <c r="O9" s="7"/>
      <c r="P9" s="5"/>
      <c r="Q9" s="5" t="s">
        <v>63</v>
      </c>
      <c r="R9" s="5"/>
      <c r="S9" s="9">
        <v>634.41999999999996</v>
      </c>
      <c r="T9" s="5"/>
      <c r="U9" s="9">
        <f>ROUND(U8+S9,5)</f>
        <v>634.41999999999996</v>
      </c>
    </row>
    <row r="10" spans="1:21" ht="15.75" thickBot="1" x14ac:dyDescent="0.3">
      <c r="A10" s="5"/>
      <c r="B10" s="5"/>
      <c r="C10" s="5"/>
      <c r="D10" s="5"/>
      <c r="E10" s="5" t="s">
        <v>24</v>
      </c>
      <c r="F10" s="5"/>
      <c r="G10" s="6">
        <v>43738</v>
      </c>
      <c r="H10" s="5"/>
      <c r="I10" s="5" t="s">
        <v>29</v>
      </c>
      <c r="J10" s="5"/>
      <c r="K10" s="5" t="s">
        <v>37</v>
      </c>
      <c r="L10" s="5"/>
      <c r="M10" s="5" t="s">
        <v>53</v>
      </c>
      <c r="N10" s="5"/>
      <c r="O10" s="7"/>
      <c r="P10" s="5"/>
      <c r="Q10" s="5" t="s">
        <v>63</v>
      </c>
      <c r="R10" s="5"/>
      <c r="S10" s="8">
        <v>444.18</v>
      </c>
      <c r="T10" s="5"/>
      <c r="U10" s="8">
        <f>ROUND(U9+S10,5)</f>
        <v>1078.5999999999999</v>
      </c>
    </row>
    <row r="11" spans="1:21" x14ac:dyDescent="0.25">
      <c r="A11" s="5"/>
      <c r="B11" s="5" t="s">
        <v>14</v>
      </c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9">
        <f>ROUND(SUM(S8:S10),5)</f>
        <v>1078.5999999999999</v>
      </c>
      <c r="T11" s="5"/>
      <c r="U11" s="9">
        <f>U10</f>
        <v>1078.5999999999999</v>
      </c>
    </row>
    <row r="12" spans="1:21" x14ac:dyDescent="0.25">
      <c r="A12" s="2"/>
      <c r="B12" s="2" t="s">
        <v>15</v>
      </c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4"/>
    </row>
    <row r="13" spans="1:21" x14ac:dyDescent="0.25">
      <c r="A13" s="5"/>
      <c r="B13" s="5"/>
      <c r="C13" s="5"/>
      <c r="D13" s="5"/>
      <c r="E13" s="5" t="s">
        <v>24</v>
      </c>
      <c r="F13" s="5"/>
      <c r="G13" s="6">
        <v>43721</v>
      </c>
      <c r="H13" s="5"/>
      <c r="I13" s="5" t="s">
        <v>30</v>
      </c>
      <c r="J13" s="5"/>
      <c r="K13" s="5" t="s">
        <v>38</v>
      </c>
      <c r="L13" s="5"/>
      <c r="M13" s="5" t="s">
        <v>54</v>
      </c>
      <c r="N13" s="5"/>
      <c r="O13" s="7"/>
      <c r="P13" s="5"/>
      <c r="Q13" s="5" t="s">
        <v>63</v>
      </c>
      <c r="R13" s="5"/>
      <c r="S13" s="9">
        <v>50</v>
      </c>
      <c r="T13" s="5"/>
      <c r="U13" s="9">
        <f>ROUND(U12+S13,5)</f>
        <v>50</v>
      </c>
    </row>
    <row r="14" spans="1:21" x14ac:dyDescent="0.25">
      <c r="A14" s="5"/>
      <c r="B14" s="5"/>
      <c r="C14" s="5"/>
      <c r="D14" s="5"/>
      <c r="E14" s="5" t="s">
        <v>24</v>
      </c>
      <c r="F14" s="5"/>
      <c r="G14" s="6">
        <v>43721</v>
      </c>
      <c r="H14" s="5"/>
      <c r="I14" s="5" t="s">
        <v>30</v>
      </c>
      <c r="J14" s="5"/>
      <c r="K14" s="5" t="s">
        <v>39</v>
      </c>
      <c r="L14" s="5"/>
      <c r="M14" s="5" t="s">
        <v>54</v>
      </c>
      <c r="N14" s="5"/>
      <c r="O14" s="7"/>
      <c r="P14" s="5"/>
      <c r="Q14" s="5" t="s">
        <v>63</v>
      </c>
      <c r="R14" s="5"/>
      <c r="S14" s="9">
        <v>43</v>
      </c>
      <c r="T14" s="5"/>
      <c r="U14" s="9">
        <f>ROUND(U13+S14,5)</f>
        <v>93</v>
      </c>
    </row>
    <row r="15" spans="1:21" x14ac:dyDescent="0.25">
      <c r="A15" s="5"/>
      <c r="B15" s="5"/>
      <c r="C15" s="5"/>
      <c r="D15" s="5"/>
      <c r="E15" s="5" t="s">
        <v>24</v>
      </c>
      <c r="F15" s="5"/>
      <c r="G15" s="6">
        <v>43721</v>
      </c>
      <c r="H15" s="5"/>
      <c r="I15" s="5" t="s">
        <v>30</v>
      </c>
      <c r="J15" s="5"/>
      <c r="K15" s="5" t="s">
        <v>40</v>
      </c>
      <c r="L15" s="5"/>
      <c r="M15" s="5" t="s">
        <v>55</v>
      </c>
      <c r="N15" s="5"/>
      <c r="O15" s="7"/>
      <c r="P15" s="5"/>
      <c r="Q15" s="5" t="s">
        <v>63</v>
      </c>
      <c r="R15" s="5"/>
      <c r="S15" s="9">
        <v>47</v>
      </c>
      <c r="T15" s="5"/>
      <c r="U15" s="9">
        <f>ROUND(U14+S15,5)</f>
        <v>140</v>
      </c>
    </row>
    <row r="16" spans="1:21" x14ac:dyDescent="0.25">
      <c r="A16" s="5"/>
      <c r="B16" s="5"/>
      <c r="C16" s="5"/>
      <c r="D16" s="5"/>
      <c r="E16" s="5" t="s">
        <v>24</v>
      </c>
      <c r="F16" s="5"/>
      <c r="G16" s="6">
        <v>43721</v>
      </c>
      <c r="H16" s="5"/>
      <c r="I16" s="5" t="s">
        <v>30</v>
      </c>
      <c r="J16" s="5"/>
      <c r="K16" s="5" t="s">
        <v>41</v>
      </c>
      <c r="L16" s="5"/>
      <c r="M16" s="5" t="s">
        <v>54</v>
      </c>
      <c r="N16" s="5"/>
      <c r="O16" s="7"/>
      <c r="P16" s="5"/>
      <c r="Q16" s="5" t="s">
        <v>63</v>
      </c>
      <c r="R16" s="5"/>
      <c r="S16" s="9">
        <v>47.86</v>
      </c>
      <c r="T16" s="5"/>
      <c r="U16" s="9">
        <f>ROUND(U15+S16,5)</f>
        <v>187.86</v>
      </c>
    </row>
    <row r="17" spans="1:21" ht="15.75" thickBot="1" x14ac:dyDescent="0.3">
      <c r="A17" s="5"/>
      <c r="B17" s="5"/>
      <c r="C17" s="5"/>
      <c r="D17" s="5"/>
      <c r="E17" s="5" t="s">
        <v>24</v>
      </c>
      <c r="F17" s="5"/>
      <c r="G17" s="6">
        <v>43721</v>
      </c>
      <c r="H17" s="5"/>
      <c r="I17" s="5" t="s">
        <v>30</v>
      </c>
      <c r="J17" s="5"/>
      <c r="K17" s="5" t="s">
        <v>42</v>
      </c>
      <c r="L17" s="5"/>
      <c r="M17" s="5" t="s">
        <v>56</v>
      </c>
      <c r="N17" s="5"/>
      <c r="O17" s="7"/>
      <c r="P17" s="5"/>
      <c r="Q17" s="5" t="s">
        <v>63</v>
      </c>
      <c r="R17" s="5"/>
      <c r="S17" s="8">
        <v>40.61</v>
      </c>
      <c r="T17" s="5"/>
      <c r="U17" s="8">
        <f>ROUND(U16+S17,5)</f>
        <v>228.47</v>
      </c>
    </row>
    <row r="18" spans="1:21" x14ac:dyDescent="0.25">
      <c r="A18" s="5"/>
      <c r="B18" s="5" t="s">
        <v>16</v>
      </c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">
        <f>ROUND(SUM(S12:S17),5)</f>
        <v>228.47</v>
      </c>
      <c r="T18" s="5"/>
      <c r="U18" s="9">
        <f>U17</f>
        <v>228.47</v>
      </c>
    </row>
    <row r="19" spans="1:21" x14ac:dyDescent="0.25">
      <c r="A19" s="2"/>
      <c r="B19" s="2" t="s">
        <v>17</v>
      </c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2"/>
      <c r="U19" s="4"/>
    </row>
    <row r="20" spans="1:21" ht="15.75" thickBot="1" x14ac:dyDescent="0.3">
      <c r="A20" s="1"/>
      <c r="B20" s="1"/>
      <c r="C20" s="5"/>
      <c r="D20" s="5"/>
      <c r="E20" s="5" t="s">
        <v>24</v>
      </c>
      <c r="F20" s="5"/>
      <c r="G20" s="6">
        <v>43721</v>
      </c>
      <c r="H20" s="5"/>
      <c r="I20" s="5" t="s">
        <v>31</v>
      </c>
      <c r="J20" s="5"/>
      <c r="K20" s="5" t="s">
        <v>43</v>
      </c>
      <c r="L20" s="5"/>
      <c r="M20" s="5" t="s">
        <v>57</v>
      </c>
      <c r="N20" s="5"/>
      <c r="O20" s="7"/>
      <c r="P20" s="5"/>
      <c r="Q20" s="5" t="s">
        <v>63</v>
      </c>
      <c r="R20" s="5"/>
      <c r="S20" s="8">
        <v>410.93</v>
      </c>
      <c r="T20" s="5"/>
      <c r="U20" s="8">
        <f>ROUND(U19+S20,5)</f>
        <v>410.93</v>
      </c>
    </row>
    <row r="21" spans="1:21" x14ac:dyDescent="0.25">
      <c r="A21" s="5"/>
      <c r="B21" s="5" t="s">
        <v>18</v>
      </c>
      <c r="C21" s="5"/>
      <c r="D21" s="5"/>
      <c r="E21" s="5"/>
      <c r="F21" s="5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9">
        <f>ROUND(SUM(S19:S20),5)</f>
        <v>410.93</v>
      </c>
      <c r="T21" s="5"/>
      <c r="U21" s="9">
        <f>U20</f>
        <v>410.93</v>
      </c>
    </row>
    <row r="22" spans="1:21" x14ac:dyDescent="0.25">
      <c r="A22" s="2"/>
      <c r="B22" s="2" t="s">
        <v>19</v>
      </c>
      <c r="C22" s="2"/>
      <c r="D22" s="2"/>
      <c r="E22" s="2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2"/>
      <c r="U22" s="4"/>
    </row>
    <row r="23" spans="1:21" x14ac:dyDescent="0.25">
      <c r="A23" s="5"/>
      <c r="B23" s="5"/>
      <c r="C23" s="5"/>
      <c r="D23" s="5"/>
      <c r="E23" s="5" t="s">
        <v>25</v>
      </c>
      <c r="F23" s="5"/>
      <c r="G23" s="6">
        <v>43721</v>
      </c>
      <c r="H23" s="5"/>
      <c r="I23" s="5" t="s">
        <v>32</v>
      </c>
      <c r="J23" s="5"/>
      <c r="K23" s="5" t="s">
        <v>44</v>
      </c>
      <c r="L23" s="5"/>
      <c r="M23" s="5" t="s">
        <v>58</v>
      </c>
      <c r="N23" s="5"/>
      <c r="O23" s="7"/>
      <c r="P23" s="5"/>
      <c r="Q23" s="5" t="s">
        <v>63</v>
      </c>
      <c r="R23" s="5"/>
      <c r="S23" s="9">
        <v>-135.43</v>
      </c>
      <c r="T23" s="5"/>
      <c r="U23" s="9">
        <f>ROUND(U22+S23,5)</f>
        <v>-135.43</v>
      </c>
    </row>
    <row r="24" spans="1:21" x14ac:dyDescent="0.25">
      <c r="A24" s="5"/>
      <c r="B24" s="5"/>
      <c r="C24" s="5"/>
      <c r="D24" s="5"/>
      <c r="E24" s="5" t="s">
        <v>25</v>
      </c>
      <c r="F24" s="5"/>
      <c r="G24" s="6">
        <v>43721</v>
      </c>
      <c r="H24" s="5"/>
      <c r="I24" s="5"/>
      <c r="J24" s="5"/>
      <c r="K24" s="5" t="s">
        <v>45</v>
      </c>
      <c r="L24" s="5"/>
      <c r="M24" s="5" t="s">
        <v>59</v>
      </c>
      <c r="N24" s="5"/>
      <c r="O24" s="7"/>
      <c r="P24" s="5"/>
      <c r="Q24" s="5" t="s">
        <v>63</v>
      </c>
      <c r="R24" s="5"/>
      <c r="S24" s="9">
        <v>-1888.53</v>
      </c>
      <c r="T24" s="5"/>
      <c r="U24" s="9">
        <f>ROUND(U23+S24,5)</f>
        <v>-2023.96</v>
      </c>
    </row>
    <row r="25" spans="1:21" x14ac:dyDescent="0.25">
      <c r="A25" s="5"/>
      <c r="B25" s="5"/>
      <c r="C25" s="5"/>
      <c r="D25" s="5"/>
      <c r="E25" s="5" t="s">
        <v>25</v>
      </c>
      <c r="F25" s="5"/>
      <c r="G25" s="6">
        <v>43721</v>
      </c>
      <c r="H25" s="5"/>
      <c r="I25" s="5"/>
      <c r="J25" s="5"/>
      <c r="K25" s="5" t="s">
        <v>46</v>
      </c>
      <c r="L25" s="5"/>
      <c r="M25" s="5" t="s">
        <v>60</v>
      </c>
      <c r="N25" s="5"/>
      <c r="O25" s="7"/>
      <c r="P25" s="5"/>
      <c r="Q25" s="5" t="s">
        <v>63</v>
      </c>
      <c r="R25" s="5"/>
      <c r="S25" s="9">
        <v>-3404.8</v>
      </c>
      <c r="T25" s="5"/>
      <c r="U25" s="9">
        <f>ROUND(U24+S25,5)</f>
        <v>-5428.76</v>
      </c>
    </row>
    <row r="26" spans="1:21" ht="15.75" thickBot="1" x14ac:dyDescent="0.3">
      <c r="A26" s="5"/>
      <c r="B26" s="5"/>
      <c r="C26" s="5"/>
      <c r="D26" s="5"/>
      <c r="E26" s="5" t="s">
        <v>25</v>
      </c>
      <c r="F26" s="5"/>
      <c r="G26" s="6">
        <v>43738</v>
      </c>
      <c r="H26" s="5"/>
      <c r="I26" s="5"/>
      <c r="J26" s="5"/>
      <c r="K26" s="5" t="s">
        <v>47</v>
      </c>
      <c r="L26" s="5"/>
      <c r="M26" s="5" t="s">
        <v>61</v>
      </c>
      <c r="N26" s="5"/>
      <c r="O26" s="7"/>
      <c r="P26" s="5"/>
      <c r="Q26" s="5" t="s">
        <v>63</v>
      </c>
      <c r="R26" s="5"/>
      <c r="S26" s="8">
        <v>-651.73</v>
      </c>
      <c r="T26" s="5"/>
      <c r="U26" s="8">
        <f>ROUND(U25+S26,5)</f>
        <v>-6080.49</v>
      </c>
    </row>
    <row r="27" spans="1:21" x14ac:dyDescent="0.25">
      <c r="A27" s="5"/>
      <c r="B27" s="5" t="s">
        <v>20</v>
      </c>
      <c r="C27" s="5"/>
      <c r="D27" s="5"/>
      <c r="E27" s="5"/>
      <c r="F27" s="5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9">
        <f>ROUND(SUM(S22:S26),5)</f>
        <v>-6080.49</v>
      </c>
      <c r="T27" s="5"/>
      <c r="U27" s="9">
        <f>U26</f>
        <v>-6080.49</v>
      </c>
    </row>
    <row r="28" spans="1:21" x14ac:dyDescent="0.25">
      <c r="A28" s="2"/>
      <c r="B28" s="2" t="s">
        <v>21</v>
      </c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2"/>
      <c r="U28" s="4"/>
    </row>
    <row r="29" spans="1:21" x14ac:dyDescent="0.25">
      <c r="A29" s="5"/>
      <c r="B29" s="5"/>
      <c r="C29" s="5"/>
      <c r="D29" s="5"/>
      <c r="E29" s="5" t="s">
        <v>24</v>
      </c>
      <c r="F29" s="5"/>
      <c r="G29" s="6">
        <v>43721</v>
      </c>
      <c r="H29" s="5"/>
      <c r="I29" s="5" t="s">
        <v>33</v>
      </c>
      <c r="J29" s="5"/>
      <c r="K29" s="5" t="s">
        <v>48</v>
      </c>
      <c r="L29" s="5"/>
      <c r="M29" s="5" t="s">
        <v>62</v>
      </c>
      <c r="N29" s="5"/>
      <c r="O29" s="7"/>
      <c r="P29" s="5"/>
      <c r="Q29" s="5" t="s">
        <v>63</v>
      </c>
      <c r="R29" s="5"/>
      <c r="S29" s="9">
        <v>170</v>
      </c>
      <c r="T29" s="5"/>
      <c r="U29" s="9">
        <f>ROUND(U28+S29,5)</f>
        <v>170</v>
      </c>
    </row>
    <row r="30" spans="1:21" x14ac:dyDescent="0.25">
      <c r="A30" s="5"/>
      <c r="B30" s="5"/>
      <c r="C30" s="5"/>
      <c r="D30" s="5"/>
      <c r="E30" s="5" t="s">
        <v>24</v>
      </c>
      <c r="F30" s="5"/>
      <c r="G30" s="6">
        <v>43721</v>
      </c>
      <c r="H30" s="5"/>
      <c r="I30" s="5" t="s">
        <v>33</v>
      </c>
      <c r="J30" s="5"/>
      <c r="K30" s="5" t="s">
        <v>49</v>
      </c>
      <c r="L30" s="5"/>
      <c r="M30" s="5" t="s">
        <v>62</v>
      </c>
      <c r="N30" s="5"/>
      <c r="O30" s="7"/>
      <c r="P30" s="5"/>
      <c r="Q30" s="5" t="s">
        <v>63</v>
      </c>
      <c r="R30" s="5"/>
      <c r="S30" s="9">
        <v>637.5</v>
      </c>
      <c r="T30" s="5"/>
      <c r="U30" s="9">
        <f>ROUND(U29+S30,5)</f>
        <v>807.5</v>
      </c>
    </row>
    <row r="31" spans="1:21" ht="15.75" thickBot="1" x14ac:dyDescent="0.3">
      <c r="A31" s="5"/>
      <c r="B31" s="5"/>
      <c r="C31" s="5"/>
      <c r="D31" s="5"/>
      <c r="E31" s="5" t="s">
        <v>24</v>
      </c>
      <c r="F31" s="5"/>
      <c r="G31" s="6">
        <v>43731</v>
      </c>
      <c r="H31" s="5"/>
      <c r="I31" s="5" t="s">
        <v>34</v>
      </c>
      <c r="J31" s="5"/>
      <c r="K31" s="5" t="s">
        <v>50</v>
      </c>
      <c r="L31" s="5"/>
      <c r="M31" s="5" t="s">
        <v>62</v>
      </c>
      <c r="N31" s="5"/>
      <c r="O31" s="7"/>
      <c r="P31" s="5"/>
      <c r="Q31" s="5" t="s">
        <v>63</v>
      </c>
      <c r="R31" s="5"/>
      <c r="S31" s="10">
        <v>68.33</v>
      </c>
      <c r="T31" s="5"/>
      <c r="U31" s="10">
        <f>ROUND(U30+S31,5)</f>
        <v>875.83</v>
      </c>
    </row>
    <row r="32" spans="1:21" ht="15.75" thickBot="1" x14ac:dyDescent="0.3">
      <c r="A32" s="5"/>
      <c r="B32" s="5" t="s">
        <v>22</v>
      </c>
      <c r="C32" s="5"/>
      <c r="D32" s="5"/>
      <c r="E32" s="5"/>
      <c r="F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">
        <f>ROUND(SUM(S28:S31),5)</f>
        <v>875.83</v>
      </c>
      <c r="T32" s="5"/>
      <c r="U32" s="11">
        <f>U31</f>
        <v>875.83</v>
      </c>
    </row>
    <row r="33" spans="1:21" s="13" customFormat="1" ht="12" thickBot="1" x14ac:dyDescent="0.25">
      <c r="A33" s="2" t="s">
        <v>23</v>
      </c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2">
        <f>ROUND(S4+S7+S11+S18+S21+S27+S32,5)</f>
        <v>-3288.79</v>
      </c>
      <c r="T33" s="2"/>
      <c r="U33" s="12">
        <f>ROUND(U4+U7+U11+U18+U21+U27+U32,5)</f>
        <v>-3288.79</v>
      </c>
    </row>
    <row r="34" spans="1:21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9:54 AM
&amp;"Arial,Bold"&amp;8 10/09/19
&amp;"Arial,Bold"&amp;8 Accrual Basis&amp;C&amp;"Arial,Bold"&amp;12 City of Dyer Street
&amp;"Arial,Bold"&amp;14 Expenses by Vendor Detail
&amp;"Arial,Bold"&amp;10 September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QuickBooks Desktop Export Tips</vt:lpstr>
      <vt:lpstr>General Balance sheet</vt:lpstr>
      <vt:lpstr>General Vendor Detail </vt:lpstr>
      <vt:lpstr>Fire Balance Sheet </vt:lpstr>
      <vt:lpstr>Fire Dept Vendor Detail</vt:lpstr>
      <vt:lpstr>Police Balance Sheet</vt:lpstr>
      <vt:lpstr>Police Vendor Detail</vt:lpstr>
      <vt:lpstr>Street Balance Sheet</vt:lpstr>
      <vt:lpstr>Street Vendor Detail</vt:lpstr>
      <vt:lpstr>'Fire Balance Sheet '!Print_Titles</vt:lpstr>
      <vt:lpstr>'Fire Dept Vendor Detail'!Print_Titles</vt:lpstr>
      <vt:lpstr>'General Balance sheet'!Print_Titles</vt:lpstr>
      <vt:lpstr>'General Vendor Detail '!Print_Titles</vt:lpstr>
      <vt:lpstr>'Police Balance Sheet'!Print_Titles</vt:lpstr>
      <vt:lpstr>'Police Vendor Detail'!Print_Titles</vt:lpstr>
      <vt:lpstr>'Street Balance Sheet'!Print_Titles</vt:lpstr>
      <vt:lpstr>'Street Vendor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2019-10-09T14:54:01Z</dcterms:created>
  <dcterms:modified xsi:type="dcterms:W3CDTF">2019-10-09T16:28:19Z</dcterms:modified>
</cp:coreProperties>
</file>